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5"/>
  </bookViews>
  <sheets>
    <sheet name="说明 " sheetId="23" r:id="rId1"/>
    <sheet name="汇总表" sheetId="18" r:id="rId2"/>
    <sheet name="100章" sheetId="3" r:id="rId3"/>
    <sheet name="200章" sheetId="9" r:id="rId4"/>
    <sheet name="300章" sheetId="28" r:id="rId5"/>
    <sheet name="600章" sheetId="30" r:id="rId6"/>
  </sheets>
  <definedNames>
    <definedName name="_xlnm.Print_Area" localSheetId="2">'100章'!$A$1:$G$11</definedName>
    <definedName name="_xlnm.Print_Area" localSheetId="3">'200章'!$A$1:$G$10</definedName>
    <definedName name="_xlnm.Print_Area" localSheetId="4">'300章'!$A$1:$G$34</definedName>
    <definedName name="_xlnm.Print_Area" localSheetId="5">'600章'!$A$1:$G$13</definedName>
    <definedName name="_xlnm.Print_Area" localSheetId="1">汇总表!$A$1:$E$15</definedName>
    <definedName name="_xlnm.Print_Area" localSheetId="0">'说明 '!$A$1:$A$29</definedName>
    <definedName name="_xlnm.Print_Titles" localSheetId="3">'200章'!$1:$4</definedName>
    <definedName name="_xlnm.Print_Titles" localSheetId="4">'300章'!$1:$4</definedName>
    <definedName name="_xlnm.Print_Titles" localSheetId="5">'600章'!$1:$4</definedName>
    <definedName name="_xlnm.Print_Titles" localSheetId="0">'说明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<sst xmlns="http://schemas.openxmlformats.org/spreadsheetml/2006/main" count="253" uniqueCount="181">
  <si>
    <r>
      <rPr>
        <b/>
        <sz val="18"/>
        <rFont val="宋体"/>
        <charset val="134"/>
      </rPr>
      <t>标价的工程量清单说明</t>
    </r>
  </si>
  <si>
    <r>
      <rPr>
        <b/>
        <sz val="10"/>
        <rFont val="宋体"/>
        <charset val="134"/>
      </rPr>
      <t>（本表在编制投标控制价和投标报价工程量清单时，必须不加修改地采用下列一至四各项条款。）</t>
    </r>
  </si>
  <si>
    <r>
      <rPr>
        <b/>
        <sz val="11"/>
        <rFont val="黑体"/>
        <charset val="134"/>
      </rPr>
      <t>一、工程量清单说明</t>
    </r>
  </si>
  <si>
    <r>
      <rPr>
        <sz val="10"/>
        <rFont val="Times New Roman"/>
        <charset val="134"/>
      </rPr>
      <t>1</t>
    </r>
    <r>
      <rPr>
        <sz val="10"/>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</si>
  <si>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134"/>
      </rPr>
      <t>2</t>
    </r>
    <r>
      <rPr>
        <sz val="10"/>
        <rFont val="宋体"/>
        <charset val="134"/>
      </rPr>
      <t>、本工程量清单应与招标文件中的投标人须知、通用合同条款、专用合同条款、工程量清单计量规则、技术规范及图纸等一起阅读和理解。</t>
    </r>
  </si>
  <si>
    <r>
      <rPr>
        <sz val="10"/>
        <rFont val="Times New Roman"/>
        <charset val="134"/>
      </rPr>
      <t>3</t>
    </r>
    <r>
      <rPr>
        <sz val="10"/>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0"/>
        <rFont val="Times New Roman"/>
        <charset val="134"/>
      </rPr>
      <t xml:space="preserve"> 15.4</t>
    </r>
    <r>
      <rPr>
        <sz val="10"/>
        <rFont val="宋体"/>
        <charset val="134"/>
      </rPr>
      <t>款的规定，按监理人确定的单价或总额价计算支付额。</t>
    </r>
  </si>
  <si>
    <r>
      <rPr>
        <sz val="10"/>
        <rFont val="Times New Roman"/>
        <charset val="134"/>
      </rPr>
      <t>4</t>
    </r>
    <r>
      <rPr>
        <sz val="10"/>
        <rFont val="宋体"/>
        <charset val="134"/>
      </rPr>
      <t>、工程量清单各章是按第八章</t>
    </r>
    <r>
      <rPr>
        <sz val="10"/>
        <rFont val="Times New Roman"/>
        <charset val="134"/>
      </rPr>
      <t>“</t>
    </r>
    <r>
      <rPr>
        <sz val="10"/>
        <rFont val="宋体"/>
        <charset val="134"/>
      </rPr>
      <t>工程量清单计量规则</t>
    </r>
    <r>
      <rPr>
        <sz val="10"/>
        <rFont val="Times New Roman"/>
        <charset val="134"/>
      </rPr>
      <t>”</t>
    </r>
    <r>
      <rPr>
        <sz val="10"/>
        <rFont val="宋体"/>
        <charset val="134"/>
      </rPr>
      <t>、第七章</t>
    </r>
    <r>
      <rPr>
        <sz val="10"/>
        <rFont val="Times New Roman"/>
        <charset val="134"/>
      </rPr>
      <t>“</t>
    </r>
    <r>
      <rPr>
        <sz val="10"/>
        <rFont val="宋体"/>
        <charset val="134"/>
      </rPr>
      <t>技术规范</t>
    </r>
    <r>
      <rPr>
        <sz val="10"/>
        <rFont val="Times New Roman"/>
        <charset val="134"/>
      </rPr>
      <t>”</t>
    </r>
    <r>
      <rPr>
        <sz val="10"/>
        <rFont val="宋体"/>
        <charset val="134"/>
      </rPr>
      <t>的相应章次编号的，因此，工程量清单中各章的工程子目的范围与计量等应与</t>
    </r>
    <r>
      <rPr>
        <sz val="10"/>
        <rFont val="Times New Roman"/>
        <charset val="134"/>
      </rPr>
      <t>“</t>
    </r>
    <r>
      <rPr>
        <sz val="10"/>
        <rFont val="宋体"/>
        <charset val="134"/>
      </rPr>
      <t>工程量清单计量规则</t>
    </r>
    <r>
      <rPr>
        <sz val="10"/>
        <rFont val="Times New Roman"/>
        <charset val="134"/>
      </rPr>
      <t>” “</t>
    </r>
    <r>
      <rPr>
        <sz val="10"/>
        <rFont val="宋体"/>
        <charset val="134"/>
      </rPr>
      <t>技术规范</t>
    </r>
    <r>
      <rPr>
        <sz val="10"/>
        <rFont val="Times New Roman"/>
        <charset val="134"/>
      </rPr>
      <t>”</t>
    </r>
    <r>
      <rPr>
        <sz val="10"/>
        <rFont val="宋体"/>
        <charset val="134"/>
      </rPr>
      <t>相应章节的范围、计量与支付条款结合起来理解或解释。</t>
    </r>
  </si>
  <si>
    <r>
      <rPr>
        <sz val="10"/>
        <rFont val="Times New Roman"/>
        <charset val="134"/>
      </rPr>
      <t>5</t>
    </r>
    <r>
      <rPr>
        <sz val="10"/>
        <rFont val="宋体"/>
        <charset val="134"/>
      </rPr>
      <t>、对作业和材料的一般说明或规定，未重复写入工程量清单内，在给工程量清单各子目标价前，应参阅第七章</t>
    </r>
    <r>
      <rPr>
        <sz val="10"/>
        <rFont val="Times New Roman"/>
        <charset val="134"/>
      </rPr>
      <t>“</t>
    </r>
    <r>
      <rPr>
        <sz val="10"/>
        <rFont val="宋体"/>
        <charset val="134"/>
      </rPr>
      <t>技术规范</t>
    </r>
    <r>
      <rPr>
        <sz val="10"/>
        <rFont val="Times New Roman"/>
        <charset val="134"/>
      </rPr>
      <t>”</t>
    </r>
    <r>
      <rPr>
        <sz val="10"/>
        <rFont val="宋体"/>
        <charset val="134"/>
      </rPr>
      <t>的有关内容。</t>
    </r>
  </si>
  <si>
    <r>
      <rPr>
        <sz val="10"/>
        <rFont val="Times New Roman"/>
        <charset val="134"/>
      </rPr>
      <t>6</t>
    </r>
    <r>
      <rPr>
        <sz val="10"/>
        <rFont val="宋体"/>
        <charset val="134"/>
      </rPr>
      <t>、工程量清单中所列工程量的变动，丝毫不会降低或影响合同条款的效力，也不免除承包人按规定的标准进行施工和修复缺陷的责任。</t>
    </r>
  </si>
  <si>
    <r>
      <rPr>
        <sz val="10"/>
        <rFont val="Times New Roman"/>
        <charset val="134"/>
      </rPr>
      <t>7</t>
    </r>
    <r>
      <rPr>
        <sz val="10"/>
        <rFont val="宋体"/>
        <charset val="134"/>
      </rPr>
      <t>、图纸中所列的工程数量表及数量汇总表仅是提供资料，不是工程量清单的外延。当图纸与工程量清单所列数量不一致时，以工程量清单所列数量作为报价的依据。</t>
    </r>
  </si>
  <si>
    <r>
      <rPr>
        <b/>
        <sz val="11"/>
        <rFont val="黑体"/>
        <charset val="134"/>
      </rPr>
      <t>二、投标报价说明</t>
    </r>
  </si>
  <si>
    <r>
      <rPr>
        <sz val="10"/>
        <rFont val="Times New Roman"/>
        <charset val="134"/>
      </rPr>
      <t>1</t>
    </r>
    <r>
      <rPr>
        <sz val="10"/>
        <rFont val="宋体"/>
        <charset val="134"/>
      </rPr>
      <t>、工程量清单中的每一子目须填入单价或价格，且只允许有一个报价。</t>
    </r>
  </si>
  <si>
    <r>
      <rPr>
        <sz val="10"/>
        <rFont val="Times New Roman"/>
        <charset val="134"/>
      </rPr>
      <t>2</t>
    </r>
    <r>
      <rPr>
        <sz val="10"/>
        <rFont val="宋体"/>
        <charset val="134"/>
      </rPr>
      <t>、</t>
    </r>
    <r>
      <rPr>
        <sz val="10"/>
        <rFont val="Times New Roman"/>
        <charset val="134"/>
      </rPr>
      <t xml:space="preserve"> </t>
    </r>
    <r>
      <rPr>
        <sz val="10"/>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</si>
  <si>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
        <rFont val="Times New Roman"/>
        <charset val="134"/>
      </rPr>
      <t>3</t>
    </r>
    <r>
      <rPr>
        <sz val="10"/>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</si>
  <si>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0"/>
        <rFont val="Times New Roman"/>
        <charset val="134"/>
      </rPr>
      <t>4</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</si>
  <si>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134"/>
      </rPr>
      <t>5</t>
    </r>
    <r>
      <rPr>
        <sz val="10"/>
        <rFont val="宋体"/>
        <charset val="134"/>
      </rPr>
      <t>、承包人用于本合同工程的各类装备的提供、运输、维护、拆卸、拼装等支付的费用，已包括在工程量清单的单价与总额价之中。</t>
    </r>
  </si>
  <si>
    <r>
      <rPr>
        <sz val="10"/>
        <rFont val="Times New Roman"/>
        <charset val="134"/>
      </rPr>
      <t>6</t>
    </r>
    <r>
      <rPr>
        <sz val="10"/>
        <rFont val="宋体"/>
        <charset val="134"/>
      </rPr>
      <t>、工程量清单中各项金额均以人民币（元）结算。</t>
    </r>
  </si>
  <si>
    <r>
      <rPr>
        <sz val="10"/>
        <rFont val="Times New Roman"/>
        <charset val="134"/>
      </rPr>
      <t>7</t>
    </r>
    <r>
      <rPr>
        <sz val="10"/>
        <rFont val="宋体"/>
        <charset val="134"/>
      </rPr>
      <t>、暂列金额（不含计日工总额）的数量及拟用子目的说明：暂列金额为工程量清单小计金额的</t>
    </r>
    <r>
      <rPr>
        <sz val="10"/>
        <rFont val="Times New Roman"/>
        <charset val="134"/>
      </rPr>
      <t xml:space="preserve"> 3%</t>
    </r>
    <r>
      <rPr>
        <sz val="10"/>
        <rFont val="宋体"/>
        <charset val="134"/>
      </rPr>
      <t>。</t>
    </r>
  </si>
  <si>
    <r>
      <rPr>
        <sz val="10"/>
        <rFont val="Times New Roman"/>
        <charset val="134"/>
      </rPr>
      <t>8</t>
    </r>
    <r>
      <rPr>
        <sz val="10"/>
        <rFont val="宋体"/>
        <charset val="134"/>
      </rPr>
      <t>、暂估价的数量及拟用子目的说明：无</t>
    </r>
  </si>
  <si>
    <r>
      <rPr>
        <b/>
        <sz val="11"/>
        <rFont val="黑体"/>
        <charset val="134"/>
      </rPr>
      <t>三、计日工说明</t>
    </r>
  </si>
  <si>
    <r>
      <rPr>
        <sz val="10"/>
        <rFont val="Times New Roman"/>
        <charset val="134"/>
      </rPr>
      <t>1</t>
    </r>
    <r>
      <rPr>
        <sz val="10"/>
        <rFont val="宋体"/>
        <charset val="134"/>
      </rPr>
      <t>、本项目不适用。</t>
    </r>
  </si>
  <si>
    <r>
      <rPr>
        <b/>
        <sz val="11"/>
        <rFont val="黑体"/>
        <charset val="134"/>
      </rPr>
      <t>四、其他说明</t>
    </r>
  </si>
  <si>
    <r>
      <rPr>
        <sz val="10"/>
        <rFont val="Times New Roman"/>
        <charset val="134"/>
      </rPr>
      <t>1</t>
    </r>
    <r>
      <rPr>
        <sz val="10"/>
        <rFont val="宋体"/>
        <charset val="134"/>
      </rPr>
      <t>、安全生产费用按最高投标限价的</t>
    </r>
    <r>
      <rPr>
        <u/>
        <sz val="10"/>
        <rFont val="Times New Roman"/>
        <charset val="134"/>
      </rPr>
      <t>1.5</t>
    </r>
    <r>
      <rPr>
        <u/>
        <sz val="10"/>
        <rFont val="宋体"/>
        <charset val="134"/>
      </rPr>
      <t>％</t>
    </r>
    <r>
      <rPr>
        <sz val="10"/>
        <rFont val="宋体"/>
        <charset val="134"/>
      </rPr>
      <t>计取。</t>
    </r>
  </si>
  <si>
    <r>
      <rPr>
        <sz val="10"/>
        <rFont val="Times New Roman"/>
        <charset val="134"/>
      </rPr>
      <t>2</t>
    </r>
    <r>
      <rPr>
        <sz val="10"/>
        <rFont val="宋体"/>
        <charset val="134"/>
      </rPr>
      <t>、工伤保险费用按最高投标限价的</t>
    </r>
    <r>
      <rPr>
        <sz val="10"/>
        <rFont val="Times New Roman"/>
        <charset val="134"/>
      </rPr>
      <t>3‰</t>
    </r>
    <r>
      <rPr>
        <sz val="10"/>
        <rFont val="宋体"/>
        <charset val="134"/>
      </rPr>
      <t>计取，若后续出台新文件，应以新文件规定为准。结算时，乙方须提供合法票据，否则不予支付。</t>
    </r>
  </si>
  <si>
    <r>
      <rPr>
        <sz val="10"/>
        <rFont val="Times New Roman"/>
        <charset val="134"/>
      </rPr>
      <t>3</t>
    </r>
    <r>
      <rPr>
        <sz val="10"/>
        <rFont val="宋体"/>
        <charset val="134"/>
      </rPr>
      <t>、保险费（含建筑工程一切险和第三者责任险），结算时乙方应提供合法票据，最终结算价不超过工程量清单中的投标报价。</t>
    </r>
  </si>
  <si>
    <r>
      <rPr>
        <sz val="10"/>
        <rFont val="Times New Roman"/>
        <charset val="134"/>
      </rPr>
      <t>4</t>
    </r>
    <r>
      <rPr>
        <sz val="10"/>
        <rFont val="宋体"/>
        <charset val="134"/>
      </rPr>
      <t>、土方借（土源费）、弃置运距及弃置场地投标人根据现场情况自行考虑，包含在相关项目的报价中。</t>
    </r>
  </si>
  <si>
    <r>
      <rPr>
        <sz val="10"/>
        <rFont val="Times New Roman"/>
        <charset val="134"/>
      </rPr>
      <t>5</t>
    </r>
    <r>
      <rPr>
        <sz val="10"/>
        <rFont val="宋体"/>
        <charset val="134"/>
      </rPr>
      <t>、临时围挡要求：综合单价中包括材料、人工、机械、维护、损坏更换、移位等一切与此有关作业的费用，同一路段同侧的施工围挡只计量一次，因移动、加固、改位、以及因破坏而新设置等产生的费用均含在综合单价中，不再另行计量支付，施工满足相关部门的规定。围挡的工程数量暂以</t>
    </r>
    <r>
      <rPr>
        <sz val="10"/>
        <rFont val="Times New Roman"/>
        <charset val="134"/>
      </rPr>
      <t>100</t>
    </r>
    <r>
      <rPr>
        <sz val="10"/>
        <rFont val="宋体"/>
        <charset val="134"/>
      </rPr>
      <t>米计，承包人在工程里清单第</t>
    </r>
    <r>
      <rPr>
        <sz val="10"/>
        <rFont val="Times New Roman"/>
        <charset val="134"/>
      </rPr>
      <t>100</t>
    </r>
    <r>
      <rPr>
        <sz val="10"/>
        <rFont val="宋体"/>
        <charset val="134"/>
      </rPr>
      <t>章中自行报价，按实结算，但最终结算围挡工程数量不得超过</t>
    </r>
    <r>
      <rPr>
        <sz val="10"/>
        <rFont val="Times New Roman"/>
        <charset val="134"/>
      </rPr>
      <t>100</t>
    </r>
    <r>
      <rPr>
        <sz val="10"/>
        <rFont val="宋体"/>
        <charset val="134"/>
      </rPr>
      <t>米。如承包人须在此基础上增加围挡工程数里以满足施工需要，则承包人应在本项目工程量清单其它相关细目的单价或总额价中予以考虑，发包人不再另行支付。该部分费用不得在安全生产费中重复计量列支。</t>
    </r>
  </si>
  <si>
    <r>
      <rPr>
        <sz val="10"/>
        <rFont val="Times New Roman"/>
        <charset val="134"/>
      </rPr>
      <t>6</t>
    </r>
    <r>
      <rPr>
        <sz val="10"/>
        <rFont val="宋体"/>
        <charset val="134"/>
      </rPr>
      <t>、除安全生产费及</t>
    </r>
    <r>
      <rPr>
        <sz val="10"/>
        <rFont val="Times New Roman"/>
        <charset val="134"/>
      </rPr>
      <t>100</t>
    </r>
    <r>
      <rPr>
        <sz val="10"/>
        <rFont val="宋体"/>
        <charset val="134"/>
      </rPr>
      <t>章所列项外，其余履行第</t>
    </r>
    <r>
      <rPr>
        <sz val="10"/>
        <rFont val="Times New Roman"/>
        <charset val="134"/>
      </rPr>
      <t>100</t>
    </r>
    <r>
      <rPr>
        <sz val="10"/>
        <rFont val="宋体"/>
        <charset val="134"/>
      </rPr>
      <t>章各项要求的工作均不单独计量和支付，其所涉及费用应包括在其他相关工程细目的单价或总额价中。</t>
    </r>
  </si>
  <si>
    <r>
      <rPr>
        <b/>
        <sz val="18"/>
        <color indexed="8"/>
        <rFont val="宋体"/>
        <charset val="134"/>
      </rPr>
      <t>工程量清单汇总表</t>
    </r>
  </si>
  <si>
    <t>项目名称：2026年浦口区乡村道养护工程</t>
  </si>
  <si>
    <r>
      <rPr>
        <sz val="10"/>
        <color rgb="FF000000"/>
        <rFont val="Times New Roman"/>
        <charset val="134"/>
      </rPr>
      <t xml:space="preserve">                      </t>
    </r>
    <r>
      <rPr>
        <sz val="10"/>
        <color rgb="FF000000"/>
        <rFont val="宋体"/>
        <charset val="134"/>
      </rPr>
      <t>货币单位：人民币元</t>
    </r>
  </si>
  <si>
    <r>
      <rPr>
        <b/>
        <sz val="10"/>
        <color indexed="8"/>
        <rFont val="宋体"/>
        <charset val="134"/>
      </rPr>
      <t>序号</t>
    </r>
  </si>
  <si>
    <r>
      <rPr>
        <b/>
        <sz val="10"/>
        <color indexed="8"/>
        <rFont val="宋体"/>
        <charset val="134"/>
      </rPr>
      <t>章次</t>
    </r>
  </si>
  <si>
    <r>
      <rPr>
        <b/>
        <sz val="10"/>
        <color indexed="8"/>
        <rFont val="宋体"/>
        <charset val="134"/>
      </rPr>
      <t>科目名称</t>
    </r>
  </si>
  <si>
    <r>
      <rPr>
        <b/>
        <sz val="10"/>
        <color indexed="8"/>
        <rFont val="宋体"/>
        <charset val="134"/>
      </rPr>
      <t>金</t>
    </r>
    <r>
      <rPr>
        <b/>
        <sz val="10"/>
        <color indexed="8"/>
        <rFont val="Times New Roman"/>
        <charset val="134"/>
      </rPr>
      <t xml:space="preserve">  </t>
    </r>
    <r>
      <rPr>
        <b/>
        <sz val="10"/>
        <color indexed="8"/>
        <rFont val="宋体"/>
        <charset val="134"/>
      </rPr>
      <t>额</t>
    </r>
    <r>
      <rPr>
        <b/>
        <sz val="10"/>
        <color indexed="8"/>
        <rFont val="Times New Roman"/>
        <charset val="134"/>
      </rPr>
      <t xml:space="preserve"> </t>
    </r>
  </si>
  <si>
    <r>
      <rPr>
        <sz val="10"/>
        <color indexed="8"/>
        <rFont val="宋体"/>
        <charset val="134"/>
      </rPr>
      <t>总则</t>
    </r>
  </si>
  <si>
    <r>
      <rPr>
        <sz val="10"/>
        <color indexed="8"/>
        <rFont val="宋体"/>
        <charset val="134"/>
      </rPr>
      <t>路基</t>
    </r>
  </si>
  <si>
    <r>
      <rPr>
        <sz val="10"/>
        <color indexed="8"/>
        <rFont val="宋体"/>
        <charset val="134"/>
      </rPr>
      <t>路面</t>
    </r>
  </si>
  <si>
    <r>
      <rPr>
        <sz val="10"/>
        <color indexed="8"/>
        <rFont val="宋体"/>
        <charset val="134"/>
      </rPr>
      <t>桥梁、涵洞</t>
    </r>
  </si>
  <si>
    <t>/</t>
  </si>
  <si>
    <r>
      <rPr>
        <sz val="10"/>
        <color indexed="8"/>
        <rFont val="宋体"/>
        <charset val="134"/>
      </rPr>
      <t>隧道</t>
    </r>
  </si>
  <si>
    <r>
      <rPr>
        <sz val="10"/>
        <color indexed="8"/>
        <rFont val="宋体"/>
        <charset val="134"/>
      </rPr>
      <t>安全设施及预埋管线</t>
    </r>
  </si>
  <si>
    <r>
      <rPr>
        <sz val="10"/>
        <color indexed="8"/>
        <rFont val="宋体"/>
        <charset val="134"/>
      </rPr>
      <t>绿化及环境保护</t>
    </r>
  </si>
  <si>
    <r>
      <rPr>
        <sz val="10"/>
        <color indexed="8"/>
        <rFont val="宋体"/>
        <charset val="134"/>
      </rPr>
      <t>第</t>
    </r>
    <r>
      <rPr>
        <sz val="10"/>
        <color indexed="8"/>
        <rFont val="Times New Roman"/>
        <charset val="134"/>
      </rPr>
      <t>100</t>
    </r>
    <r>
      <rPr>
        <sz val="10"/>
        <color indexed="8"/>
        <rFont val="宋体"/>
        <charset val="134"/>
      </rPr>
      <t>章至</t>
    </r>
    <r>
      <rPr>
        <sz val="10"/>
        <color indexed="8"/>
        <rFont val="Times New Roman"/>
        <charset val="134"/>
      </rPr>
      <t>700</t>
    </r>
    <r>
      <rPr>
        <sz val="10"/>
        <color indexed="8"/>
        <rFont val="宋体"/>
        <charset val="134"/>
      </rPr>
      <t>章清单小计</t>
    </r>
  </si>
  <si>
    <r>
      <rPr>
        <sz val="10"/>
        <color rgb="FF000000"/>
        <rFont val="宋体"/>
        <charset val="134"/>
      </rPr>
      <t>暂列金额</t>
    </r>
    <r>
      <rPr>
        <sz val="10"/>
        <color rgb="FF000000"/>
        <rFont val="Times New Roman"/>
        <charset val="134"/>
      </rPr>
      <t>[(8)×3%]</t>
    </r>
  </si>
  <si>
    <r>
      <rPr>
        <sz val="10"/>
        <color rgb="FF000000"/>
        <rFont val="宋体"/>
        <charset val="134"/>
      </rPr>
      <t>安全生产费</t>
    </r>
    <r>
      <rPr>
        <sz val="10"/>
        <color rgb="FF000000"/>
        <rFont val="Times New Roman"/>
        <charset val="134"/>
      </rPr>
      <t>[</t>
    </r>
    <r>
      <rPr>
        <sz val="10"/>
        <color rgb="FF000000"/>
        <rFont val="宋体"/>
        <charset val="134"/>
      </rPr>
      <t>最高投标限价</t>
    </r>
    <r>
      <rPr>
        <sz val="10"/>
        <color rgb="FF000000"/>
        <rFont val="Times New Roman"/>
        <charset val="134"/>
      </rPr>
      <t>×1.5%]</t>
    </r>
  </si>
  <si>
    <r>
      <rPr>
        <b/>
        <sz val="10"/>
        <color indexed="8"/>
        <rFont val="宋体"/>
        <charset val="134"/>
      </rPr>
      <t>投标价（</t>
    </r>
    <r>
      <rPr>
        <b/>
        <sz val="10"/>
        <color indexed="8"/>
        <rFont val="Times New Roman"/>
        <charset val="134"/>
      </rPr>
      <t>8+9+10</t>
    </r>
    <r>
      <rPr>
        <b/>
        <sz val="10"/>
        <color indexed="8"/>
        <rFont val="宋体"/>
        <charset val="134"/>
      </rPr>
      <t>）</t>
    </r>
    <r>
      <rPr>
        <b/>
        <sz val="10"/>
        <color indexed="8"/>
        <rFont val="Times New Roman"/>
        <charset val="134"/>
      </rPr>
      <t>=11</t>
    </r>
  </si>
  <si>
    <r>
      <rPr>
        <b/>
        <sz val="18"/>
        <color indexed="8"/>
        <rFont val="宋体"/>
        <charset val="134"/>
      </rPr>
      <t>第</t>
    </r>
    <r>
      <rPr>
        <b/>
        <sz val="18"/>
        <color indexed="8"/>
        <rFont val="Times New Roman"/>
        <charset val="134"/>
      </rPr>
      <t>100</t>
    </r>
    <r>
      <rPr>
        <b/>
        <sz val="18"/>
        <color indexed="8"/>
        <rFont val="宋体"/>
        <charset val="134"/>
      </rPr>
      <t>章</t>
    </r>
    <r>
      <rPr>
        <b/>
        <sz val="18"/>
        <color indexed="8"/>
        <rFont val="Times New Roman"/>
        <charset val="134"/>
      </rPr>
      <t xml:space="preserve">  </t>
    </r>
    <r>
      <rPr>
        <b/>
        <sz val="18"/>
        <color indexed="8"/>
        <rFont val="宋体"/>
        <charset val="134"/>
      </rPr>
      <t>总</t>
    </r>
    <r>
      <rPr>
        <b/>
        <sz val="18"/>
        <color indexed="8"/>
        <rFont val="Times New Roman"/>
        <charset val="134"/>
      </rPr>
      <t xml:space="preserve">  </t>
    </r>
    <r>
      <rPr>
        <b/>
        <sz val="18"/>
        <color indexed="8"/>
        <rFont val="宋体"/>
        <charset val="134"/>
      </rPr>
      <t>则</t>
    </r>
  </si>
  <si>
    <r>
      <rPr>
        <sz val="10"/>
        <color indexed="8"/>
        <rFont val="Times New Roman"/>
        <charset val="134"/>
      </rPr>
      <t xml:space="preserve">                      </t>
    </r>
    <r>
      <rPr>
        <sz val="10"/>
        <color indexed="8"/>
        <rFont val="宋体"/>
        <charset val="134"/>
      </rPr>
      <t>货币单位：人民币元</t>
    </r>
  </si>
  <si>
    <r>
      <rPr>
        <b/>
        <sz val="10"/>
        <color indexed="8"/>
        <rFont val="宋体"/>
        <charset val="134"/>
      </rPr>
      <t>子目号</t>
    </r>
  </si>
  <si>
    <r>
      <rPr>
        <b/>
        <sz val="10"/>
        <color indexed="8"/>
        <rFont val="宋体"/>
        <charset val="134"/>
      </rPr>
      <t>子目名称</t>
    </r>
  </si>
  <si>
    <r>
      <rPr>
        <b/>
        <sz val="10"/>
        <rFont val="宋体"/>
        <charset val="134"/>
      </rPr>
      <t>子目特征</t>
    </r>
  </si>
  <si>
    <r>
      <rPr>
        <b/>
        <sz val="10"/>
        <color indexed="8"/>
        <rFont val="宋体"/>
        <charset val="134"/>
      </rPr>
      <t>单位</t>
    </r>
  </si>
  <si>
    <r>
      <rPr>
        <b/>
        <sz val="10"/>
        <color indexed="8"/>
        <rFont val="宋体"/>
        <charset val="134"/>
      </rPr>
      <t>数量</t>
    </r>
  </si>
  <si>
    <r>
      <rPr>
        <b/>
        <sz val="10"/>
        <rFont val="宋体"/>
        <charset val="134"/>
      </rPr>
      <t>单价（元）</t>
    </r>
  </si>
  <si>
    <r>
      <rPr>
        <b/>
        <sz val="10"/>
        <rFont val="宋体"/>
        <charset val="134"/>
      </rPr>
      <t>合价（元）</t>
    </r>
  </si>
  <si>
    <t>101-1</t>
  </si>
  <si>
    <r>
      <rPr>
        <sz val="10"/>
        <color indexed="8"/>
        <rFont val="宋体"/>
        <charset val="134"/>
      </rPr>
      <t>保险费（含建筑工程一切险和第三者责任险）</t>
    </r>
  </si>
  <si>
    <r>
      <rPr>
        <sz val="10"/>
        <color rgb="FF000000"/>
        <rFont val="Times New Roman"/>
        <charset val="134"/>
      </rPr>
      <t>1</t>
    </r>
    <r>
      <rPr>
        <sz val="10"/>
        <color rgb="FF000000"/>
        <rFont val="宋体"/>
        <charset val="134"/>
      </rPr>
      <t>、见招标文件</t>
    </r>
  </si>
  <si>
    <r>
      <rPr>
        <sz val="10"/>
        <color indexed="8"/>
        <rFont val="宋体"/>
        <charset val="134"/>
      </rPr>
      <t>总额</t>
    </r>
  </si>
  <si>
    <t>101-2</t>
  </si>
  <si>
    <r>
      <rPr>
        <sz val="10"/>
        <color indexed="8"/>
        <rFont val="宋体"/>
        <charset val="134"/>
      </rPr>
      <t>工伤保险费</t>
    </r>
  </si>
  <si>
    <r>
      <rPr>
        <sz val="10"/>
        <color rgb="FF000000"/>
        <rFont val="Times New Roman"/>
        <charset val="134"/>
      </rPr>
      <t>1</t>
    </r>
    <r>
      <rPr>
        <sz val="10"/>
        <color rgb="FF000000"/>
        <rFont val="宋体"/>
        <charset val="134"/>
      </rPr>
      <t>、按工程最高投标限价的</t>
    </r>
    <r>
      <rPr>
        <sz val="10"/>
        <color rgb="FF000000"/>
        <rFont val="Times New Roman"/>
        <charset val="134"/>
      </rPr>
      <t>3‰</t>
    </r>
  </si>
  <si>
    <t>102-1</t>
  </si>
  <si>
    <r>
      <rPr>
        <sz val="10"/>
        <color indexed="8"/>
        <rFont val="宋体"/>
        <charset val="134"/>
      </rPr>
      <t>竣工文件</t>
    </r>
  </si>
  <si>
    <t>102-2</t>
  </si>
  <si>
    <r>
      <rPr>
        <sz val="10"/>
        <color indexed="8"/>
        <rFont val="宋体"/>
        <charset val="134"/>
      </rPr>
      <t>施工环保费（含扬尘污染防治措施费等）</t>
    </r>
  </si>
  <si>
    <t>103-6</t>
  </si>
  <si>
    <t>临时施工围挡</t>
  </si>
  <si>
    <r>
      <rPr>
        <sz val="10"/>
        <color rgb="FF000000"/>
        <rFont val="宋体"/>
        <charset val="134"/>
      </rPr>
      <t>彩钢瓦围挡，高度不低于1.8</t>
    </r>
    <r>
      <rPr>
        <sz val="10"/>
        <color rgb="FF000000"/>
        <rFont val="Times New Roman"/>
        <charset val="134"/>
      </rPr>
      <t>m</t>
    </r>
    <r>
      <rPr>
        <sz val="10"/>
        <color rgb="FF000000"/>
        <rFont val="宋体"/>
        <charset val="134"/>
      </rPr>
      <t>，具体根据现场实际情况布置。</t>
    </r>
  </si>
  <si>
    <t>m</t>
  </si>
  <si>
    <t>104-1</t>
  </si>
  <si>
    <r>
      <rPr>
        <sz val="10"/>
        <rFont val="宋体"/>
        <charset val="134"/>
      </rPr>
      <t>承包人驻地建设</t>
    </r>
  </si>
  <si>
    <r>
      <rPr>
        <b/>
        <sz val="10"/>
        <color indexed="8"/>
        <rFont val="Times New Roman"/>
        <charset val="134"/>
      </rPr>
      <t>100</t>
    </r>
    <r>
      <rPr>
        <b/>
        <sz val="10"/>
        <color indexed="8"/>
        <rFont val="宋体"/>
        <charset val="134"/>
      </rPr>
      <t>章小计（结转至清单汇总表）</t>
    </r>
  </si>
  <si>
    <r>
      <rPr>
        <b/>
        <sz val="10"/>
        <color indexed="8"/>
        <rFont val="宋体"/>
        <charset val="134"/>
      </rPr>
      <t>元</t>
    </r>
  </si>
  <si>
    <r>
      <rPr>
        <b/>
        <sz val="18"/>
        <rFont val="宋体"/>
        <charset val="134"/>
      </rPr>
      <t>第</t>
    </r>
    <r>
      <rPr>
        <b/>
        <sz val="18"/>
        <rFont val="Times New Roman"/>
        <charset val="134"/>
      </rPr>
      <t>200</t>
    </r>
    <r>
      <rPr>
        <b/>
        <sz val="18"/>
        <rFont val="宋体"/>
        <charset val="134"/>
      </rPr>
      <t>章</t>
    </r>
    <r>
      <rPr>
        <b/>
        <sz val="18"/>
        <rFont val="Times New Roman"/>
        <charset val="134"/>
      </rPr>
      <t xml:space="preserve">  </t>
    </r>
    <r>
      <rPr>
        <b/>
        <sz val="18"/>
        <rFont val="宋体"/>
        <charset val="134"/>
      </rPr>
      <t>路</t>
    </r>
    <r>
      <rPr>
        <b/>
        <sz val="18"/>
        <rFont val="Times New Roman"/>
        <charset val="134"/>
      </rPr>
      <t xml:space="preserve">  </t>
    </r>
    <r>
      <rPr>
        <b/>
        <sz val="18"/>
        <rFont val="宋体"/>
        <charset val="134"/>
      </rPr>
      <t>基</t>
    </r>
  </si>
  <si>
    <r>
      <rPr>
        <sz val="10"/>
        <rFont val="Times New Roman"/>
        <charset val="134"/>
      </rPr>
      <t xml:space="preserve">                      </t>
    </r>
    <r>
      <rPr>
        <sz val="10"/>
        <rFont val="宋体"/>
        <charset val="134"/>
      </rPr>
      <t>货币单位：人民币元</t>
    </r>
  </si>
  <si>
    <r>
      <rPr>
        <b/>
        <sz val="10"/>
        <rFont val="宋体"/>
        <charset val="134"/>
      </rPr>
      <t>子目号</t>
    </r>
  </si>
  <si>
    <r>
      <rPr>
        <b/>
        <sz val="10"/>
        <rFont val="宋体"/>
        <charset val="134"/>
      </rPr>
      <t>子目名称</t>
    </r>
  </si>
  <si>
    <r>
      <rPr>
        <b/>
        <sz val="10"/>
        <rFont val="宋体"/>
        <charset val="134"/>
      </rPr>
      <t>单位</t>
    </r>
  </si>
  <si>
    <r>
      <rPr>
        <b/>
        <sz val="10"/>
        <rFont val="宋体"/>
        <charset val="134"/>
      </rPr>
      <t>数量</t>
    </r>
  </si>
  <si>
    <r>
      <rPr>
        <b/>
        <sz val="10"/>
        <rFont val="宋体"/>
        <charset val="134"/>
      </rPr>
      <t>单价</t>
    </r>
    <r>
      <rPr>
        <b/>
        <sz val="10"/>
        <rFont val="Times New Roman"/>
        <charset val="134"/>
      </rPr>
      <t xml:space="preserve">            </t>
    </r>
    <r>
      <rPr>
        <b/>
        <sz val="10"/>
        <rFont val="宋体"/>
        <charset val="134"/>
      </rPr>
      <t>（元）</t>
    </r>
  </si>
  <si>
    <t>202-2</t>
  </si>
  <si>
    <r>
      <rPr>
        <sz val="10"/>
        <rFont val="宋体"/>
        <charset val="134"/>
      </rPr>
      <t>挖除旧路面</t>
    </r>
  </si>
  <si>
    <t>-a</t>
  </si>
  <si>
    <t>铣刨老路沥青路面</t>
  </si>
  <si>
    <r>
      <rPr>
        <sz val="10"/>
        <rFont val="Times New Roman"/>
        <charset val="134"/>
      </rPr>
      <t>1</t>
    </r>
    <r>
      <rPr>
        <sz val="10"/>
        <rFont val="宋体"/>
        <charset val="134"/>
      </rPr>
      <t>、铣刨老路沥青混凝土面层</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</si>
  <si>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r>
      <rPr>
        <sz val="10"/>
        <rFont val="Times New Roman"/>
        <charset val="134"/>
      </rPr>
      <t>m</t>
    </r>
    <r>
      <rPr>
        <vertAlign val="superscript"/>
        <sz val="10"/>
        <rFont val="Times New Roman"/>
        <charset val="134"/>
      </rPr>
      <t>3</t>
    </r>
  </si>
  <si>
    <t>-b</t>
  </si>
  <si>
    <t>挖除老路基层</t>
  </si>
  <si>
    <r>
      <rPr>
        <sz val="10"/>
        <rFont val="Times New Roman"/>
        <charset val="134"/>
      </rPr>
      <t>1</t>
    </r>
    <r>
      <rPr>
        <sz val="10"/>
        <rFont val="宋体"/>
        <charset val="134"/>
      </rPr>
      <t>、挖除老路水稳基层</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</si>
  <si>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t>-c</t>
  </si>
  <si>
    <r>
      <rPr>
        <sz val="10"/>
        <rFont val="Times New Roman"/>
        <charset val="134"/>
      </rPr>
      <t>1</t>
    </r>
    <r>
      <rPr>
        <sz val="10"/>
        <rFont val="宋体"/>
        <charset val="134"/>
      </rPr>
      <t>、挖除老路渣土基层</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</si>
  <si>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t>-d</t>
  </si>
  <si>
    <r>
      <rPr>
        <sz val="10"/>
        <rFont val="Times New Roman"/>
        <charset val="134"/>
      </rPr>
      <t>1</t>
    </r>
    <r>
      <rPr>
        <sz val="10"/>
        <rFont val="宋体"/>
        <charset val="134"/>
      </rPr>
      <t>、挖除老路混凝土板块基层</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</si>
  <si>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r>
      <rPr>
        <b/>
        <sz val="10"/>
        <rFont val="Times New Roman"/>
        <charset val="134"/>
      </rPr>
      <t>200</t>
    </r>
    <r>
      <rPr>
        <b/>
        <sz val="10"/>
        <rFont val="宋体"/>
        <charset val="134"/>
      </rPr>
      <t>章小计（结转至清单汇总表）</t>
    </r>
  </si>
  <si>
    <r>
      <rPr>
        <b/>
        <sz val="10"/>
        <rFont val="宋体"/>
        <charset val="134"/>
      </rPr>
      <t>元</t>
    </r>
  </si>
  <si>
    <r>
      <rPr>
        <b/>
        <sz val="18"/>
        <rFont val="宋体"/>
        <charset val="134"/>
      </rPr>
      <t>第</t>
    </r>
    <r>
      <rPr>
        <b/>
        <sz val="18"/>
        <rFont val="Times New Roman"/>
        <charset val="134"/>
      </rPr>
      <t>300</t>
    </r>
    <r>
      <rPr>
        <b/>
        <sz val="18"/>
        <rFont val="宋体"/>
        <charset val="134"/>
      </rPr>
      <t>章</t>
    </r>
    <r>
      <rPr>
        <b/>
        <sz val="18"/>
        <rFont val="Times New Roman"/>
        <charset val="134"/>
      </rPr>
      <t xml:space="preserve">  </t>
    </r>
    <r>
      <rPr>
        <b/>
        <sz val="18"/>
        <rFont val="宋体"/>
        <charset val="134"/>
      </rPr>
      <t>路</t>
    </r>
    <r>
      <rPr>
        <b/>
        <sz val="18"/>
        <rFont val="Times New Roman"/>
        <charset val="134"/>
      </rPr>
      <t xml:space="preserve"> </t>
    </r>
    <r>
      <rPr>
        <b/>
        <sz val="18"/>
        <rFont val="宋体"/>
        <charset val="134"/>
      </rPr>
      <t>面</t>
    </r>
  </si>
  <si>
    <r>
      <rPr>
        <sz val="10"/>
        <rFont val="宋体"/>
        <charset val="134"/>
      </rPr>
      <t>货币单位：人民币元</t>
    </r>
  </si>
  <si>
    <r>
      <rPr>
        <b/>
        <sz val="10"/>
        <rFont val="宋体"/>
        <charset val="134"/>
      </rPr>
      <t>单</t>
    </r>
    <r>
      <rPr>
        <b/>
        <sz val="10"/>
        <rFont val="Times New Roman"/>
        <charset val="134"/>
      </rPr>
      <t xml:space="preserve"> </t>
    </r>
    <r>
      <rPr>
        <b/>
        <sz val="10"/>
        <rFont val="宋体"/>
        <charset val="134"/>
      </rPr>
      <t>价（元）</t>
    </r>
  </si>
  <si>
    <r>
      <rPr>
        <b/>
        <sz val="10"/>
        <rFont val="宋体"/>
        <charset val="134"/>
      </rPr>
      <t>合</t>
    </r>
    <r>
      <rPr>
        <b/>
        <sz val="10"/>
        <rFont val="Times New Roman"/>
        <charset val="134"/>
      </rPr>
      <t xml:space="preserve"> </t>
    </r>
    <r>
      <rPr>
        <b/>
        <sz val="10"/>
        <rFont val="宋体"/>
        <charset val="134"/>
      </rPr>
      <t>价（元）</t>
    </r>
  </si>
  <si>
    <t>302-1</t>
  </si>
  <si>
    <t>碎石垫层</t>
  </si>
  <si>
    <r>
      <rPr>
        <sz val="10"/>
        <rFont val="宋体"/>
        <charset val="134"/>
      </rPr>
      <t>碎石垫层</t>
    </r>
  </si>
  <si>
    <r>
      <rPr>
        <sz val="10"/>
        <rFont val="Times New Roman"/>
        <charset val="134"/>
      </rPr>
      <t>1</t>
    </r>
    <r>
      <rPr>
        <sz val="10"/>
        <rFont val="宋体"/>
        <charset val="134"/>
      </rPr>
      <t>、厚度：</t>
    </r>
    <r>
      <rPr>
        <sz val="10"/>
        <rFont val="Times New Roman"/>
        <charset val="134"/>
      </rPr>
      <t>10cm
2</t>
    </r>
    <r>
      <rPr>
        <sz val="10"/>
        <rFont val="宋体"/>
        <charset val="134"/>
      </rPr>
      <t>、其他详见设计图纸</t>
    </r>
  </si>
  <si>
    <r>
      <rPr>
        <sz val="10"/>
        <rFont val="Times New Roman"/>
        <charset val="134"/>
      </rPr>
      <t>m</t>
    </r>
    <r>
      <rPr>
        <vertAlign val="superscript"/>
        <sz val="10"/>
        <rFont val="Times New Roman"/>
        <charset val="134"/>
      </rPr>
      <t>2</t>
    </r>
  </si>
  <si>
    <r>
      <rPr>
        <sz val="10"/>
        <rFont val="Times New Roman"/>
        <charset val="134"/>
      </rPr>
      <t>1</t>
    </r>
    <r>
      <rPr>
        <sz val="10"/>
        <rFont val="宋体"/>
        <charset val="134"/>
      </rPr>
      <t>、厚度：</t>
    </r>
    <r>
      <rPr>
        <sz val="10"/>
        <rFont val="Times New Roman"/>
        <charset val="134"/>
      </rPr>
      <t>50cm
2</t>
    </r>
    <r>
      <rPr>
        <sz val="10"/>
        <rFont val="宋体"/>
        <charset val="134"/>
      </rPr>
      <t>、其他详见设计图纸</t>
    </r>
  </si>
  <si>
    <t>303-4</t>
  </si>
  <si>
    <r>
      <rPr>
        <sz val="10"/>
        <rFont val="宋体"/>
        <charset val="134"/>
      </rPr>
      <t>水泥混凝土基层</t>
    </r>
  </si>
  <si>
    <r>
      <rPr>
        <sz val="10"/>
        <rFont val="Times New Roman"/>
        <charset val="134"/>
      </rPr>
      <t>1</t>
    </r>
    <r>
      <rPr>
        <sz val="10"/>
        <rFont val="宋体"/>
        <charset val="134"/>
      </rPr>
      <t>、强度等级：</t>
    </r>
    <r>
      <rPr>
        <sz val="10"/>
        <rFont val="Times New Roman"/>
        <charset val="134"/>
      </rPr>
      <t>C30</t>
    </r>
    <r>
      <rPr>
        <sz val="10"/>
        <rFont val="宋体"/>
        <charset val="134"/>
      </rPr>
      <t>混凝土</t>
    </r>
    <r>
      <rPr>
        <sz val="10"/>
        <rFont val="Times New Roman"/>
        <charset val="134"/>
      </rPr>
      <t xml:space="preserve">
2</t>
    </r>
    <r>
      <rPr>
        <sz val="10"/>
        <rFont val="宋体"/>
        <charset val="134"/>
      </rPr>
      <t>、厚度：</t>
    </r>
    <r>
      <rPr>
        <sz val="10"/>
        <rFont val="Times New Roman"/>
        <charset val="134"/>
      </rPr>
      <t>30cm
3</t>
    </r>
    <r>
      <rPr>
        <sz val="10"/>
        <rFont val="宋体"/>
        <charset val="134"/>
      </rPr>
      <t>、其他详见设计图纸</t>
    </r>
  </si>
  <si>
    <t>308-1</t>
  </si>
  <si>
    <t>透层</t>
  </si>
  <si>
    <r>
      <rPr>
        <sz val="10"/>
        <color theme="1"/>
        <rFont val="Times New Roman"/>
        <charset val="134"/>
      </rPr>
      <t>1</t>
    </r>
    <r>
      <rPr>
        <sz val="10"/>
        <color theme="1"/>
        <rFont val="宋体"/>
        <charset val="134"/>
      </rPr>
      <t>、乳化沥青</t>
    </r>
    <r>
      <rPr>
        <sz val="10"/>
        <color theme="1"/>
        <rFont val="Times New Roman"/>
        <charset val="134"/>
      </rPr>
      <t xml:space="preserve">                                                                                                                                                       
2</t>
    </r>
    <r>
      <rPr>
        <sz val="10"/>
        <color theme="1"/>
        <rFont val="宋体"/>
        <charset val="134"/>
      </rPr>
      <t>、洒布量：详见设计图纸</t>
    </r>
    <r>
      <rPr>
        <sz val="10"/>
        <color theme="1"/>
        <rFont val="Times New Roman"/>
        <charset val="134"/>
      </rPr>
      <t xml:space="preserve">
3</t>
    </r>
    <r>
      <rPr>
        <sz val="10"/>
        <color theme="1"/>
        <rFont val="宋体"/>
        <charset val="134"/>
      </rPr>
      <t>、其他详见设计图纸</t>
    </r>
  </si>
  <si>
    <r>
      <rPr>
        <sz val="10"/>
        <color theme="1"/>
        <rFont val="Times New Roman"/>
        <charset val="134"/>
      </rPr>
      <t>m</t>
    </r>
    <r>
      <rPr>
        <vertAlign val="superscript"/>
        <sz val="10"/>
        <color theme="1"/>
        <rFont val="Times New Roman"/>
        <charset val="134"/>
      </rPr>
      <t>2</t>
    </r>
  </si>
  <si>
    <t>308-2</t>
  </si>
  <si>
    <r>
      <rPr>
        <sz val="10"/>
        <color theme="1"/>
        <rFont val="宋体"/>
        <charset val="134"/>
      </rPr>
      <t>粘层</t>
    </r>
  </si>
  <si>
    <r>
      <rPr>
        <sz val="10"/>
        <color theme="1"/>
        <rFont val="Times New Roman"/>
        <charset val="134"/>
      </rPr>
      <t>1</t>
    </r>
    <r>
      <rPr>
        <sz val="10"/>
        <color theme="1"/>
        <rFont val="宋体"/>
        <charset val="134"/>
      </rPr>
      <t>、高粘改性乳化沥青</t>
    </r>
    <r>
      <rPr>
        <sz val="10"/>
        <color theme="1"/>
        <rFont val="Times New Roman"/>
        <charset val="134"/>
      </rPr>
      <t xml:space="preserve">                                                                                                                                                      
2</t>
    </r>
    <r>
      <rPr>
        <sz val="10"/>
        <color theme="1"/>
        <rFont val="宋体"/>
        <charset val="134"/>
      </rPr>
      <t>、洒布量：详见设计图纸</t>
    </r>
    <r>
      <rPr>
        <sz val="10"/>
        <color theme="1"/>
        <rFont val="Times New Roman"/>
        <charset val="134"/>
      </rPr>
      <t xml:space="preserve">
3</t>
    </r>
    <r>
      <rPr>
        <sz val="10"/>
        <color theme="1"/>
        <rFont val="宋体"/>
        <charset val="134"/>
      </rPr>
      <t>、其他详见设计图纸</t>
    </r>
  </si>
  <si>
    <r>
      <rPr>
        <sz val="10"/>
        <color theme="1"/>
        <rFont val="Times New Roman"/>
        <charset val="134"/>
      </rPr>
      <t>1</t>
    </r>
    <r>
      <rPr>
        <sz val="10"/>
        <color theme="1"/>
        <rFont val="宋体"/>
        <charset val="134"/>
      </rPr>
      <t>、乳化沥青</t>
    </r>
    <r>
      <rPr>
        <sz val="10"/>
        <color theme="1"/>
        <rFont val="Times New Roman"/>
        <charset val="134"/>
      </rPr>
      <t xml:space="preserve">                                                                                                                                                       
2</t>
    </r>
    <r>
      <rPr>
        <sz val="10"/>
        <color theme="1"/>
        <rFont val="宋体"/>
        <charset val="134"/>
      </rPr>
      <t>、洒布量：详见设计图纸</t>
    </r>
    <r>
      <rPr>
        <sz val="10"/>
        <color theme="1"/>
        <rFont val="Times New Roman"/>
        <charset val="134"/>
      </rPr>
      <t xml:space="preserve">
3</t>
    </r>
    <r>
      <rPr>
        <sz val="10"/>
        <color theme="1"/>
        <rFont val="宋体"/>
        <charset val="134"/>
      </rPr>
      <t>、其他未尽事宜详见设计图纸及招标要求</t>
    </r>
  </si>
  <si>
    <t>309-1</t>
  </si>
  <si>
    <t>细粒式沥青混凝土</t>
  </si>
  <si>
    <t>4cm AC-13C</t>
  </si>
  <si>
    <r>
      <rPr>
        <sz val="10"/>
        <rFont val="Times New Roman"/>
        <charset val="134"/>
      </rPr>
      <t>1</t>
    </r>
    <r>
      <rPr>
        <sz val="10"/>
        <rFont val="宋体"/>
        <charset val="134"/>
      </rPr>
      <t xml:space="preserve">、沥青品种：石油沥青
</t>
    </r>
    <r>
      <rPr>
        <sz val="10"/>
        <rFont val="Times New Roman"/>
        <charset val="134"/>
      </rPr>
      <t>2</t>
    </r>
    <r>
      <rPr>
        <sz val="10"/>
        <rFont val="宋体"/>
        <charset val="134"/>
      </rPr>
      <t>、石料品种：石灰岩</t>
    </r>
    <r>
      <rPr>
        <sz val="10"/>
        <rFont val="Times New Roman"/>
        <charset val="134"/>
      </rPr>
      <t xml:space="preserve">
3</t>
    </r>
    <r>
      <rPr>
        <sz val="10"/>
        <rFont val="宋体"/>
        <charset val="134"/>
      </rPr>
      <t xml:space="preserve">、外掺材料品种、用量：详见设计图纸
</t>
    </r>
    <r>
      <rPr>
        <sz val="10"/>
        <rFont val="Times New Roman"/>
        <charset val="134"/>
      </rPr>
      <t>4</t>
    </r>
    <r>
      <rPr>
        <sz val="10"/>
        <rFont val="宋体"/>
        <charset val="134"/>
      </rPr>
      <t>、其他详见设计图纸</t>
    </r>
  </si>
  <si>
    <t>309-2</t>
  </si>
  <si>
    <r>
      <rPr>
        <sz val="10"/>
        <color theme="1"/>
        <rFont val="宋体"/>
        <charset val="134"/>
      </rPr>
      <t>中粒式沥青混凝土</t>
    </r>
  </si>
  <si>
    <t>6cm AC-16C</t>
  </si>
  <si>
    <r>
      <rPr>
        <sz val="10"/>
        <rFont val="Times New Roman"/>
        <charset val="134"/>
      </rPr>
      <t>1</t>
    </r>
    <r>
      <rPr>
        <sz val="10"/>
        <rFont val="宋体"/>
        <charset val="134"/>
      </rPr>
      <t xml:space="preserve">、沥青品种：石油沥青
</t>
    </r>
    <r>
      <rPr>
        <sz val="10"/>
        <rFont val="Times New Roman"/>
        <charset val="134"/>
      </rPr>
      <t>2</t>
    </r>
    <r>
      <rPr>
        <sz val="10"/>
        <rFont val="宋体"/>
        <charset val="134"/>
      </rPr>
      <t xml:space="preserve">、石料品种：石灰岩
</t>
    </r>
    <r>
      <rPr>
        <sz val="10"/>
        <rFont val="Times New Roman"/>
        <charset val="134"/>
      </rPr>
      <t>3</t>
    </r>
    <r>
      <rPr>
        <sz val="10"/>
        <rFont val="宋体"/>
        <charset val="134"/>
      </rPr>
      <t xml:space="preserve">、外掺材料品种、用量：详见设计图纸
</t>
    </r>
    <r>
      <rPr>
        <sz val="10"/>
        <rFont val="Times New Roman"/>
        <charset val="134"/>
      </rPr>
      <t>4</t>
    </r>
    <r>
      <rPr>
        <sz val="10"/>
        <rFont val="宋体"/>
        <charset val="134"/>
      </rPr>
      <t>、其他详见设计图纸</t>
    </r>
  </si>
  <si>
    <t>310-2</t>
  </si>
  <si>
    <r>
      <rPr>
        <sz val="10"/>
        <color theme="1"/>
        <rFont val="宋体"/>
        <charset val="134"/>
      </rPr>
      <t>封层</t>
    </r>
  </si>
  <si>
    <r>
      <rPr>
        <sz val="10"/>
        <color theme="1"/>
        <rFont val="Times New Roman"/>
        <charset val="134"/>
      </rPr>
      <t>1</t>
    </r>
    <r>
      <rPr>
        <sz val="10"/>
        <color theme="1"/>
        <rFont val="宋体"/>
        <charset val="134"/>
      </rPr>
      <t>、乳化沥青</t>
    </r>
    <r>
      <rPr>
        <sz val="10"/>
        <color theme="1"/>
        <rFont val="Times New Roman"/>
        <charset val="134"/>
      </rPr>
      <t xml:space="preserve">                                                         
2</t>
    </r>
    <r>
      <rPr>
        <sz val="10"/>
        <color theme="1"/>
        <rFont val="宋体"/>
        <charset val="134"/>
      </rPr>
      <t>、其他详见设计图纸</t>
    </r>
  </si>
  <si>
    <r>
      <rPr>
        <sz val="10"/>
        <color theme="1"/>
        <rFont val="宋体"/>
        <charset val="134"/>
      </rPr>
      <t>应力吸收层</t>
    </r>
  </si>
  <si>
    <r>
      <rPr>
        <sz val="10"/>
        <color theme="1"/>
        <rFont val="Times New Roman"/>
        <charset val="134"/>
      </rPr>
      <t>1</t>
    </r>
    <r>
      <rPr>
        <sz val="10"/>
        <color theme="1"/>
        <rFont val="宋体"/>
        <charset val="134"/>
      </rPr>
      <t>、油布复合抗裂防水应力吸收层</t>
    </r>
    <r>
      <rPr>
        <sz val="10"/>
        <color theme="1"/>
        <rFont val="Times New Roman"/>
        <charset val="134"/>
      </rPr>
      <t xml:space="preserve">                         
2</t>
    </r>
    <r>
      <rPr>
        <sz val="10"/>
        <color theme="1"/>
        <rFont val="宋体"/>
        <charset val="134"/>
      </rPr>
      <t>、其他详见设计图纸</t>
    </r>
  </si>
  <si>
    <t>310-3</t>
  </si>
  <si>
    <t>抗裂贴</t>
  </si>
  <si>
    <r>
      <rPr>
        <sz val="10"/>
        <color theme="1"/>
        <rFont val="Times New Roman"/>
        <charset val="134"/>
      </rPr>
      <t>1</t>
    </r>
    <r>
      <rPr>
        <sz val="10"/>
        <color theme="1"/>
        <rFont val="宋体"/>
        <charset val="134"/>
      </rPr>
      <t>、宽度：</t>
    </r>
    <r>
      <rPr>
        <sz val="10"/>
        <color theme="1"/>
        <rFont val="Times New Roman"/>
        <charset val="134"/>
      </rPr>
      <t>48cm
2</t>
    </r>
    <r>
      <rPr>
        <sz val="10"/>
        <color theme="1"/>
        <rFont val="宋体"/>
        <charset val="134"/>
      </rPr>
      <t>、其他详见设计图纸</t>
    </r>
  </si>
  <si>
    <t>311-5</t>
  </si>
  <si>
    <r>
      <rPr>
        <sz val="10"/>
        <rFont val="Times New Roman"/>
        <charset val="134"/>
      </rPr>
      <t>2cmGAC-10</t>
    </r>
    <r>
      <rPr>
        <sz val="10"/>
        <rFont val="宋体"/>
        <charset val="134"/>
      </rPr>
      <t>超薄罩</t>
    </r>
    <r>
      <rPr>
        <sz val="10"/>
        <rFont val="Times New Roman"/>
        <charset val="134"/>
      </rPr>
      <t xml:space="preserve">
</t>
    </r>
    <r>
      <rPr>
        <sz val="10"/>
        <rFont val="宋体"/>
        <charset val="134"/>
      </rPr>
      <t>面</t>
    </r>
  </si>
  <si>
    <r>
      <rPr>
        <sz val="10"/>
        <rFont val="Times New Roman"/>
        <charset val="134"/>
      </rPr>
      <t>1</t>
    </r>
    <r>
      <rPr>
        <sz val="10"/>
        <rFont val="宋体"/>
        <charset val="134"/>
      </rPr>
      <t>、沥青品种：高粘改性沥青</t>
    </r>
    <r>
      <rPr>
        <sz val="10"/>
        <rFont val="Times New Roman"/>
        <charset val="134"/>
      </rPr>
      <t xml:space="preserve">
2</t>
    </r>
    <r>
      <rPr>
        <sz val="10"/>
        <rFont val="宋体"/>
        <charset val="134"/>
      </rPr>
      <t>、外掺材料品种、用量：详见设计图纸</t>
    </r>
    <r>
      <rPr>
        <sz val="10"/>
        <rFont val="Times New Roman"/>
        <charset val="134"/>
      </rPr>
      <t xml:space="preserve">
3</t>
    </r>
    <r>
      <rPr>
        <sz val="10"/>
        <rFont val="宋体"/>
        <charset val="134"/>
      </rPr>
      <t>、其他详见设计图纸</t>
    </r>
  </si>
  <si>
    <r>
      <rPr>
        <sz val="10"/>
        <color theme="1"/>
        <rFont val="Times New Roman"/>
        <charset val="134"/>
      </rPr>
      <t>m</t>
    </r>
    <r>
      <rPr>
        <vertAlign val="superscript"/>
        <sz val="10"/>
        <color theme="1"/>
        <rFont val="Times New Roman"/>
        <charset val="134"/>
      </rPr>
      <t>3</t>
    </r>
  </si>
  <si>
    <t>312-1</t>
  </si>
  <si>
    <t>水泥混凝土面板</t>
  </si>
  <si>
    <r>
      <rPr>
        <sz val="10"/>
        <color theme="1"/>
        <rFont val="Times New Roman"/>
        <charset val="134"/>
      </rPr>
      <t>C30</t>
    </r>
    <r>
      <rPr>
        <sz val="10"/>
        <color theme="1"/>
        <rFont val="宋体"/>
        <charset val="134"/>
      </rPr>
      <t>混凝土</t>
    </r>
  </si>
  <si>
    <r>
      <rPr>
        <sz val="10"/>
        <rFont val="Times New Roman"/>
        <charset val="134"/>
      </rPr>
      <t>1</t>
    </r>
    <r>
      <rPr>
        <sz val="10"/>
        <rFont val="宋体"/>
        <charset val="134"/>
      </rPr>
      <t>、强度等级：</t>
    </r>
    <r>
      <rPr>
        <sz val="10"/>
        <rFont val="Times New Roman"/>
        <charset val="134"/>
      </rPr>
      <t>C30</t>
    </r>
    <r>
      <rPr>
        <sz val="10"/>
        <rFont val="宋体"/>
        <charset val="134"/>
      </rPr>
      <t>混凝土</t>
    </r>
    <r>
      <rPr>
        <sz val="10"/>
        <rFont val="Times New Roman"/>
        <charset val="134"/>
      </rPr>
      <t xml:space="preserve">
2</t>
    </r>
    <r>
      <rPr>
        <sz val="10"/>
        <rFont val="宋体"/>
        <charset val="134"/>
      </rPr>
      <t>、其他详见设计图纸</t>
    </r>
  </si>
  <si>
    <t>312-2</t>
  </si>
  <si>
    <t>钢筋</t>
  </si>
  <si>
    <r>
      <rPr>
        <sz val="10"/>
        <color theme="1"/>
        <rFont val="宋体"/>
        <charset val="134"/>
      </rPr>
      <t>植筋</t>
    </r>
  </si>
  <si>
    <t>-1</t>
  </si>
  <si>
    <t>拉杆</t>
  </si>
  <si>
    <r>
      <rPr>
        <sz val="10"/>
        <color theme="1"/>
        <rFont val="Times New Roman"/>
        <charset val="134"/>
      </rPr>
      <t>1</t>
    </r>
    <r>
      <rPr>
        <sz val="10"/>
        <color theme="1"/>
        <rFont val="宋体"/>
        <charset val="134"/>
      </rPr>
      <t>、</t>
    </r>
    <r>
      <rPr>
        <sz val="10"/>
        <color theme="1"/>
        <rFont val="Times New Roman"/>
        <charset val="134"/>
      </rPr>
      <t>ф14mm</t>
    </r>
    <r>
      <rPr>
        <sz val="10"/>
        <color theme="1"/>
        <rFont val="宋体"/>
        <charset val="134"/>
      </rPr>
      <t>带肋钢筋，每根长</t>
    </r>
    <r>
      <rPr>
        <sz val="10"/>
        <color theme="1"/>
        <rFont val="Times New Roman"/>
        <charset val="134"/>
      </rPr>
      <t>50cm
2</t>
    </r>
    <r>
      <rPr>
        <sz val="10"/>
        <color theme="1"/>
        <rFont val="宋体"/>
        <charset val="134"/>
      </rPr>
      <t>、含钻孔、套管、植筋胶等</t>
    </r>
    <r>
      <rPr>
        <sz val="10"/>
        <color theme="1"/>
        <rFont val="Times New Roman"/>
        <charset val="134"/>
      </rPr>
      <t xml:space="preserve">
3</t>
    </r>
    <r>
      <rPr>
        <sz val="10"/>
        <color theme="1"/>
        <rFont val="宋体"/>
        <charset val="134"/>
      </rPr>
      <t>、其他详见设计图纸</t>
    </r>
  </si>
  <si>
    <t>Kg</t>
  </si>
  <si>
    <t>传力杆</t>
  </si>
  <si>
    <r>
      <rPr>
        <sz val="10"/>
        <rFont val="Times New Roman"/>
        <charset val="134"/>
      </rPr>
      <t>1</t>
    </r>
    <r>
      <rPr>
        <sz val="10"/>
        <rFont val="宋体"/>
        <charset val="134"/>
      </rPr>
      <t>、</t>
    </r>
    <r>
      <rPr>
        <sz val="10"/>
        <rFont val="Times New Roman"/>
        <charset val="134"/>
      </rPr>
      <t>ф28mm</t>
    </r>
    <r>
      <rPr>
        <sz val="10"/>
        <rFont val="宋体"/>
        <charset val="134"/>
      </rPr>
      <t>光圆钢筋，每根长</t>
    </r>
    <r>
      <rPr>
        <sz val="10"/>
        <rFont val="Times New Roman"/>
        <charset val="134"/>
      </rPr>
      <t>50cm
2</t>
    </r>
    <r>
      <rPr>
        <sz val="10"/>
        <rFont val="宋体"/>
        <charset val="134"/>
      </rPr>
      <t>、含钻孔、套管、植筋胶等</t>
    </r>
    <r>
      <rPr>
        <sz val="10"/>
        <rFont val="Times New Roman"/>
        <charset val="134"/>
      </rPr>
      <t xml:space="preserve">
3</t>
    </r>
    <r>
      <rPr>
        <sz val="10"/>
        <rFont val="宋体"/>
        <charset val="134"/>
      </rPr>
      <t>、其他详见设计图纸</t>
    </r>
  </si>
  <si>
    <t>315-1</t>
  </si>
  <si>
    <t>老路修补</t>
  </si>
  <si>
    <t>AC-20C修补</t>
  </si>
  <si>
    <r>
      <rPr>
        <sz val="10"/>
        <rFont val="Times New Roman"/>
        <charset val="134"/>
      </rPr>
      <t>1</t>
    </r>
    <r>
      <rPr>
        <sz val="10"/>
        <rFont val="宋体"/>
        <charset val="134"/>
      </rPr>
      <t>、</t>
    </r>
    <r>
      <rPr>
        <sz val="10"/>
        <rFont val="Times New Roman"/>
        <charset val="134"/>
      </rPr>
      <t>AC-20C</t>
    </r>
    <r>
      <rPr>
        <sz val="10"/>
        <rFont val="宋体"/>
        <charset val="134"/>
      </rPr>
      <t>修补</t>
    </r>
    <r>
      <rPr>
        <sz val="10"/>
        <rFont val="Times New Roman"/>
        <charset val="134"/>
      </rPr>
      <t xml:space="preserve">
2</t>
    </r>
    <r>
      <rPr>
        <sz val="10"/>
        <rFont val="宋体"/>
        <charset val="134"/>
      </rPr>
      <t>、含开挖、清理、运弃等全部工作内容</t>
    </r>
    <r>
      <rPr>
        <sz val="10"/>
        <rFont val="Times New Roman"/>
        <charset val="134"/>
      </rPr>
      <t xml:space="preserve">
3</t>
    </r>
    <r>
      <rPr>
        <sz val="10"/>
        <rFont val="宋体"/>
        <charset val="134"/>
      </rPr>
      <t>、其他详见设计图纸</t>
    </r>
  </si>
  <si>
    <t>基层C30素混凝土修补</t>
  </si>
  <si>
    <r>
      <rPr>
        <sz val="10"/>
        <rFont val="Times New Roman"/>
        <charset val="134"/>
      </rPr>
      <t>1</t>
    </r>
    <r>
      <rPr>
        <sz val="10"/>
        <rFont val="宋体"/>
        <charset val="134"/>
      </rPr>
      <t>、</t>
    </r>
    <r>
      <rPr>
        <sz val="10"/>
        <rFont val="Times New Roman"/>
        <charset val="134"/>
      </rPr>
      <t>C30</t>
    </r>
    <r>
      <rPr>
        <sz val="10"/>
        <rFont val="宋体"/>
        <charset val="134"/>
      </rPr>
      <t>素混凝土修补</t>
    </r>
    <r>
      <rPr>
        <sz val="10"/>
        <rFont val="Times New Roman"/>
        <charset val="134"/>
      </rPr>
      <t xml:space="preserve">
2</t>
    </r>
    <r>
      <rPr>
        <sz val="10"/>
        <rFont val="宋体"/>
        <charset val="134"/>
      </rPr>
      <t>、含开挖、清理、运弃等全部工作内容</t>
    </r>
    <r>
      <rPr>
        <sz val="10"/>
        <rFont val="Times New Roman"/>
        <charset val="134"/>
      </rPr>
      <t xml:space="preserve">
3</t>
    </r>
    <r>
      <rPr>
        <sz val="10"/>
        <rFont val="宋体"/>
        <charset val="134"/>
      </rPr>
      <t>、其他详见设计图纸</t>
    </r>
  </si>
  <si>
    <t>水稳碎石修补</t>
  </si>
  <si>
    <r>
      <rPr>
        <sz val="10"/>
        <rFont val="Times New Roman"/>
        <charset val="134"/>
      </rPr>
      <t>1</t>
    </r>
    <r>
      <rPr>
        <sz val="10"/>
        <rFont val="宋体"/>
        <charset val="134"/>
      </rPr>
      <t>、水泥稳定碎石修补</t>
    </r>
    <r>
      <rPr>
        <sz val="10"/>
        <rFont val="Times New Roman"/>
        <charset val="134"/>
      </rPr>
      <t xml:space="preserve">
2</t>
    </r>
    <r>
      <rPr>
        <sz val="10"/>
        <rFont val="宋体"/>
        <charset val="134"/>
      </rPr>
      <t>、含开挖、清理、运弃等全部工作内容</t>
    </r>
    <r>
      <rPr>
        <sz val="10"/>
        <rFont val="Times New Roman"/>
        <charset val="134"/>
      </rPr>
      <t xml:space="preserve">
3</t>
    </r>
    <r>
      <rPr>
        <sz val="10"/>
        <rFont val="宋体"/>
        <charset val="134"/>
      </rPr>
      <t>、其他详见设计图纸</t>
    </r>
  </si>
  <si>
    <t>热沥青灌缝</t>
  </si>
  <si>
    <r>
      <rPr>
        <sz val="10"/>
        <color theme="1"/>
        <rFont val="Times New Roman"/>
        <charset val="134"/>
      </rPr>
      <t>1</t>
    </r>
    <r>
      <rPr>
        <sz val="10"/>
        <color theme="1"/>
        <rFont val="宋体"/>
        <charset val="134"/>
      </rPr>
      <t>、热沥青</t>
    </r>
    <r>
      <rPr>
        <sz val="10"/>
        <color theme="1"/>
        <rFont val="Times New Roman"/>
        <charset val="134"/>
      </rPr>
      <t xml:space="preserve">
2</t>
    </r>
    <r>
      <rPr>
        <sz val="10"/>
        <color theme="1"/>
        <rFont val="宋体"/>
        <charset val="134"/>
      </rPr>
      <t>、含清缝等全部工作内容</t>
    </r>
    <r>
      <rPr>
        <sz val="10"/>
        <color theme="1"/>
        <rFont val="Times New Roman"/>
        <charset val="134"/>
      </rPr>
      <t xml:space="preserve">                                         
3</t>
    </r>
    <r>
      <rPr>
        <sz val="10"/>
        <color theme="1"/>
        <rFont val="宋体"/>
        <charset val="134"/>
      </rPr>
      <t>、其他详见设计图纸</t>
    </r>
  </si>
  <si>
    <r>
      <rPr>
        <b/>
        <sz val="10"/>
        <rFont val="Times New Roman"/>
        <charset val="134"/>
      </rPr>
      <t>300</t>
    </r>
    <r>
      <rPr>
        <b/>
        <sz val="10"/>
        <rFont val="宋体"/>
        <charset val="134"/>
      </rPr>
      <t>章小计（结转至清单汇总表）</t>
    </r>
  </si>
  <si>
    <r>
      <rPr>
        <b/>
        <sz val="18"/>
        <rFont val="宋体"/>
        <charset val="134"/>
      </rPr>
      <t>第</t>
    </r>
    <r>
      <rPr>
        <b/>
        <sz val="18"/>
        <rFont val="Times New Roman"/>
        <charset val="134"/>
      </rPr>
      <t>600</t>
    </r>
    <r>
      <rPr>
        <b/>
        <sz val="18"/>
        <rFont val="宋体"/>
        <charset val="134"/>
      </rPr>
      <t>章</t>
    </r>
    <r>
      <rPr>
        <b/>
        <sz val="18"/>
        <rFont val="Times New Roman"/>
        <charset val="134"/>
      </rPr>
      <t xml:space="preserve">  </t>
    </r>
    <r>
      <rPr>
        <b/>
        <sz val="18"/>
        <rFont val="宋体"/>
        <charset val="134"/>
      </rPr>
      <t>安全设施及预埋管线</t>
    </r>
  </si>
  <si>
    <t>602-3</t>
  </si>
  <si>
    <r>
      <rPr>
        <sz val="10"/>
        <rFont val="宋体"/>
        <charset val="134"/>
      </rPr>
      <t>波形梁钢护栏</t>
    </r>
  </si>
  <si>
    <r>
      <rPr>
        <sz val="10"/>
        <rFont val="宋体"/>
        <charset val="134"/>
      </rPr>
      <t>路侧波形梁钢护栏（含防腐涂装）</t>
    </r>
  </si>
  <si>
    <t>Gr-C-4E</t>
  </si>
  <si>
    <r>
      <rPr>
        <sz val="10"/>
        <rFont val="Times New Roman"/>
        <charset val="134"/>
      </rPr>
      <t>1</t>
    </r>
    <r>
      <rPr>
        <sz val="10"/>
        <rFont val="宋体"/>
        <charset val="134"/>
      </rPr>
      <t>、材料：</t>
    </r>
    <r>
      <rPr>
        <sz val="10"/>
        <rFont val="Times New Roman"/>
        <charset val="134"/>
      </rPr>
      <t>Q235</t>
    </r>
    <r>
      <rPr>
        <sz val="10"/>
        <rFont val="宋体"/>
        <charset val="134"/>
      </rPr>
      <t>钢</t>
    </r>
    <r>
      <rPr>
        <sz val="10"/>
        <rFont val="Times New Roman"/>
        <charset val="134"/>
      </rPr>
      <t xml:space="preserve">
2</t>
    </r>
    <r>
      <rPr>
        <sz val="10"/>
        <rFont val="宋体"/>
        <charset val="134"/>
      </rPr>
      <t>、结构形式：单面、双波</t>
    </r>
    <r>
      <rPr>
        <sz val="10"/>
        <rFont val="Times New Roman"/>
        <charset val="134"/>
      </rPr>
      <t xml:space="preserve">
3</t>
    </r>
    <r>
      <rPr>
        <sz val="10"/>
        <rFont val="宋体"/>
        <charset val="134"/>
      </rPr>
      <t>、涂层要求：详见设计图纸</t>
    </r>
    <r>
      <rPr>
        <sz val="10"/>
        <rFont val="Times New Roman"/>
        <charset val="134"/>
      </rPr>
      <t xml:space="preserve">
4</t>
    </r>
    <r>
      <rPr>
        <sz val="10"/>
        <rFont val="宋体"/>
        <charset val="134"/>
      </rPr>
      <t>、立柱间距：</t>
    </r>
    <r>
      <rPr>
        <sz val="10"/>
        <rFont val="Times New Roman"/>
        <charset val="134"/>
      </rPr>
      <t>4m
5</t>
    </r>
    <r>
      <rPr>
        <sz val="10"/>
        <rFont val="宋体"/>
        <charset val="134"/>
      </rPr>
      <t>、其他详见设计图纸</t>
    </r>
  </si>
  <si>
    <t>端头</t>
  </si>
  <si>
    <t>圆头式端头</t>
  </si>
  <si>
    <r>
      <rPr>
        <sz val="10"/>
        <rFont val="Times New Roman"/>
        <charset val="134"/>
      </rPr>
      <t>1</t>
    </r>
    <r>
      <rPr>
        <sz val="10"/>
        <rFont val="宋体"/>
        <charset val="134"/>
      </rPr>
      <t>、材料：</t>
    </r>
    <r>
      <rPr>
        <sz val="10"/>
        <rFont val="Times New Roman"/>
        <charset val="134"/>
      </rPr>
      <t>Q235</t>
    </r>
    <r>
      <rPr>
        <sz val="10"/>
        <rFont val="宋体"/>
        <charset val="134"/>
      </rPr>
      <t>钢</t>
    </r>
    <r>
      <rPr>
        <sz val="10"/>
        <rFont val="Times New Roman"/>
        <charset val="134"/>
      </rPr>
      <t xml:space="preserve">
2</t>
    </r>
    <r>
      <rPr>
        <sz val="10"/>
        <rFont val="宋体"/>
        <charset val="134"/>
      </rPr>
      <t>、尺寸：详见设计图纸</t>
    </r>
    <r>
      <rPr>
        <sz val="10"/>
        <rFont val="Times New Roman"/>
        <charset val="134"/>
      </rPr>
      <t xml:space="preserve">
3</t>
    </r>
    <r>
      <rPr>
        <sz val="10"/>
        <rFont val="宋体"/>
        <charset val="134"/>
      </rPr>
      <t>、含端头反光标记</t>
    </r>
    <r>
      <rPr>
        <sz val="10"/>
        <rFont val="Times New Roman"/>
        <charset val="134"/>
      </rPr>
      <t xml:space="preserve">
4</t>
    </r>
    <r>
      <rPr>
        <sz val="10"/>
        <rFont val="宋体"/>
        <charset val="134"/>
      </rPr>
      <t>、其他详见设计图纸</t>
    </r>
  </si>
  <si>
    <t>个</t>
  </si>
  <si>
    <t>-2</t>
  </si>
  <si>
    <t>外展圆形端头</t>
  </si>
  <si>
    <r>
      <rPr>
        <sz val="10"/>
        <rFont val="Times New Roman"/>
        <charset val="134"/>
      </rPr>
      <t>1</t>
    </r>
    <r>
      <rPr>
        <sz val="10"/>
        <rFont val="宋体"/>
        <charset val="134"/>
      </rPr>
      <t>、材料：</t>
    </r>
    <r>
      <rPr>
        <sz val="10"/>
        <rFont val="Times New Roman"/>
        <charset val="134"/>
      </rPr>
      <t>Q235</t>
    </r>
    <r>
      <rPr>
        <sz val="10"/>
        <rFont val="宋体"/>
        <charset val="134"/>
      </rPr>
      <t>钢</t>
    </r>
    <r>
      <rPr>
        <sz val="10"/>
        <rFont val="Times New Roman"/>
        <charset val="134"/>
      </rPr>
      <t xml:space="preserve">
2</t>
    </r>
    <r>
      <rPr>
        <sz val="10"/>
        <rFont val="宋体"/>
        <charset val="134"/>
      </rPr>
      <t>、结构形式：单面、双波</t>
    </r>
    <r>
      <rPr>
        <sz val="10"/>
        <rFont val="Times New Roman"/>
        <charset val="134"/>
      </rPr>
      <t xml:space="preserve">
3</t>
    </r>
    <r>
      <rPr>
        <sz val="10"/>
        <rFont val="宋体"/>
        <charset val="134"/>
      </rPr>
      <t>、涂层要求：详见设计图纸</t>
    </r>
    <r>
      <rPr>
        <sz val="10"/>
        <rFont val="Times New Roman"/>
        <charset val="134"/>
      </rPr>
      <t xml:space="preserve">
4</t>
    </r>
    <r>
      <rPr>
        <sz val="10"/>
        <rFont val="宋体"/>
        <charset val="134"/>
      </rPr>
      <t>、含端头反光标记</t>
    </r>
    <r>
      <rPr>
        <sz val="10"/>
        <rFont val="Times New Roman"/>
        <charset val="134"/>
      </rPr>
      <t xml:space="preserve">
5</t>
    </r>
    <r>
      <rPr>
        <sz val="10"/>
        <rFont val="宋体"/>
        <charset val="134"/>
      </rPr>
      <t>、含基础、钢筋、基槽开挖、回填、清理、运输等</t>
    </r>
    <r>
      <rPr>
        <sz val="10"/>
        <rFont val="Times New Roman"/>
        <charset val="134"/>
      </rPr>
      <t xml:space="preserve">
6</t>
    </r>
    <r>
      <rPr>
        <sz val="10"/>
        <rFont val="宋体"/>
        <charset val="134"/>
      </rPr>
      <t>、其他详见设计图纸</t>
    </r>
  </si>
  <si>
    <t>605-1</t>
  </si>
  <si>
    <r>
      <rPr>
        <sz val="10"/>
        <rFont val="宋体"/>
        <charset val="134"/>
      </rPr>
      <t>热熔型涂料路面标线</t>
    </r>
  </si>
  <si>
    <r>
      <rPr>
        <sz val="10"/>
        <rFont val="宋体"/>
        <charset val="134"/>
      </rPr>
      <t>热熔标线</t>
    </r>
  </si>
  <si>
    <r>
      <rPr>
        <sz val="10"/>
        <rFont val="Times New Roman"/>
        <charset val="134"/>
      </rPr>
      <t>1</t>
    </r>
    <r>
      <rPr>
        <sz val="10"/>
        <rFont val="宋体"/>
        <charset val="134"/>
      </rPr>
      <t>、涂层厚度：</t>
    </r>
    <r>
      <rPr>
        <sz val="10"/>
        <rFont val="Times New Roman"/>
        <charset val="134"/>
      </rPr>
      <t>1.8mm
2</t>
    </r>
    <r>
      <rPr>
        <sz val="10"/>
        <rFont val="宋体"/>
        <charset val="134"/>
      </rPr>
      <t>、其他详见设计图纸</t>
    </r>
  </si>
  <si>
    <t>m²</t>
  </si>
  <si>
    <r>
      <rPr>
        <b/>
        <sz val="10"/>
        <rFont val="Times New Roman"/>
        <charset val="134"/>
      </rPr>
      <t>600</t>
    </r>
    <r>
      <rPr>
        <b/>
        <sz val="10"/>
        <rFont val="宋体"/>
        <charset val="134"/>
      </rPr>
      <t>章小计（结转至清单汇总表）人民币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</si>
</sst>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0\)"/>
    <numFmt numFmtId="177" formatCode="&quot;VND&quot;#,##0_);[Red]\(&quot;VND&quot;#,##0\)"/>
    <numFmt numFmtId="178" formatCode="&quot;\&quot;#,##0;[Red]&quot;\&quot;&quot;\&quot;\-#,##0"/>
    <numFmt numFmtId="179" formatCode="&quot;\&quot;#,##0.00;[Red]&quot;\&quot;&quot;\&quot;&quot;\&quot;&quot;\&quot;&quot;\&quot;&quot;\&quot;\-#,##0.00"/>
    <numFmt numFmtId="180" formatCode="&quot;\&quot;#,##0.00;[Red]&quot;\&quot;\-#,##0.00"/>
    <numFmt numFmtId="181" formatCode="&quot;\&quot;#,##0;[Red]&quot;\&quot;\-#,##0"/>
    <numFmt numFmtId="182" formatCode="0.00_ "/>
    <numFmt numFmtId="183" formatCode="0.00_ ;[Red]\-0.00\ "/>
    <numFmt numFmtId="184" formatCode="0.00_);[Red]\(0.00\)"/>
  </numFmts>
  <fonts count="92">
    <font>
      <sz val="11"/>
      <color theme="1"/>
      <name val="宋体"/>
      <charset val="134"/>
      <scheme val="minor"/>
    </font>
    <font>
      <sz val="10"/>
      <name val="Times New Roman"/>
      <charset val="134"/>
    </font>
    <font>
      <sz val="12"/>
      <name val="Times New Roman"/>
      <charset val="134"/>
    </font>
    <font>
      <b/>
      <sz val="18"/>
      <name val="Times New Roman"/>
      <charset val="134"/>
    </font>
    <font>
      <b/>
      <sz val="10"/>
      <name val="Times New Roman"/>
      <charset val="134"/>
    </font>
    <font>
      <sz val="10"/>
      <name val="宋体"/>
      <charset val="134"/>
    </font>
    <font>
      <b/>
      <u/>
      <sz val="10"/>
      <name val="Times New Roman"/>
      <charset val="134"/>
    </font>
    <font>
      <sz val="10"/>
      <color theme="1"/>
      <name val="Times New Roman"/>
      <charset val="134"/>
    </font>
    <font>
      <sz val="12"/>
      <color theme="1"/>
      <name val="Times New Roman"/>
      <charset val="134"/>
    </font>
    <font>
      <sz val="10"/>
      <color theme="1"/>
      <name val="宋体"/>
      <charset val="134"/>
    </font>
    <font>
      <b/>
      <sz val="10"/>
      <color theme="1"/>
      <name val="Times New Roman"/>
      <charset val="134"/>
    </font>
    <font>
      <b/>
      <sz val="12"/>
      <color theme="1"/>
      <name val="Times New Roman"/>
      <charset val="134"/>
    </font>
    <font>
      <sz val="11"/>
      <name val="Times New Roman"/>
      <charset val="134"/>
    </font>
    <font>
      <sz val="11"/>
      <color theme="1"/>
      <name val="Times New Roman"/>
      <charset val="134"/>
    </font>
    <font>
      <b/>
      <sz val="18"/>
      <color indexed="8"/>
      <name val="Times New Roman"/>
      <charset val="134"/>
    </font>
    <font>
      <sz val="10"/>
      <color indexed="8"/>
      <name val="Times New Roman"/>
      <charset val="134"/>
    </font>
    <font>
      <b/>
      <sz val="10"/>
      <color indexed="8"/>
      <name val="Times New Roman"/>
      <charset val="134"/>
    </font>
    <font>
      <sz val="10"/>
      <color rgb="FF000000"/>
      <name val="Times New Roman"/>
      <charset val="134"/>
    </font>
    <font>
      <sz val="10"/>
      <color rgb="FF000000"/>
      <name val="宋体"/>
      <charset val="134"/>
    </font>
    <font>
      <b/>
      <u/>
      <sz val="10"/>
      <color indexed="8"/>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Tahoma"/>
      <charset val="134"/>
    </font>
    <font>
      <sz val="11"/>
      <color indexed="9"/>
      <name val="宋体"/>
      <charset val="134"/>
    </font>
    <font>
      <sz val="11"/>
      <color indexed="9"/>
      <name val="Tahoma"/>
      <charset val="134"/>
    </font>
    <font>
      <sz val="12"/>
      <name val="宋体"/>
      <charset val="134"/>
    </font>
    <font>
      <sz val="12"/>
      <name val="¹UAAA¼"/>
      <charset val="134"/>
    </font>
    <font>
      <b/>
      <sz val="18"/>
      <name val="Arial"/>
      <charset val="134"/>
    </font>
    <font>
      <b/>
      <sz val="12"/>
      <name val="Arial"/>
      <charset val="134"/>
    </font>
    <font>
      <sz val="10"/>
      <name val="VNtimes new roman"/>
      <charset val="134"/>
    </font>
    <font>
      <b/>
      <sz val="15"/>
      <color indexed="56"/>
      <name val="宋体"/>
      <charset val="134"/>
    </font>
    <font>
      <b/>
      <sz val="15"/>
      <color indexed="56"/>
      <name val="Tahoma"/>
      <charset val="134"/>
    </font>
    <font>
      <b/>
      <sz val="18"/>
      <color indexed="56"/>
      <name val="宋体"/>
      <charset val="134"/>
    </font>
    <font>
      <b/>
      <sz val="13"/>
      <color indexed="56"/>
      <name val="宋体"/>
      <charset val="134"/>
    </font>
    <font>
      <b/>
      <sz val="13"/>
      <color indexed="56"/>
      <name val="Tahoma"/>
      <charset val="134"/>
    </font>
    <font>
      <b/>
      <sz val="11"/>
      <color indexed="56"/>
      <name val="宋体"/>
      <charset val="134"/>
    </font>
    <font>
      <b/>
      <sz val="11"/>
      <color indexed="56"/>
      <name val="Tahoma"/>
      <charset val="134"/>
    </font>
    <font>
      <sz val="11"/>
      <color indexed="20"/>
      <name val="宋体"/>
      <charset val="134"/>
    </font>
    <font>
      <sz val="11"/>
      <color indexed="20"/>
      <name val="Tahoma"/>
      <charset val="134"/>
    </font>
    <font>
      <sz val="11"/>
      <color theme="1"/>
      <name val="宋体"/>
      <charset val="134"/>
      <scheme val="minor"/>
    </font>
    <font>
      <sz val="11"/>
      <color indexed="17"/>
      <name val="宋体"/>
      <charset val="134"/>
    </font>
    <font>
      <sz val="11"/>
      <color indexed="17"/>
      <name val="Tahoma"/>
      <charset val="134"/>
    </font>
    <font>
      <b/>
      <sz val="11"/>
      <color indexed="8"/>
      <name val="宋体"/>
      <charset val="134"/>
    </font>
    <font>
      <b/>
      <sz val="11"/>
      <color indexed="8"/>
      <name val="Tahoma"/>
      <charset val="134"/>
    </font>
    <font>
      <b/>
      <sz val="11"/>
      <color indexed="52"/>
      <name val="宋体"/>
      <charset val="134"/>
    </font>
    <font>
      <b/>
      <sz val="11"/>
      <color indexed="52"/>
      <name val="Tahoma"/>
      <charset val="134"/>
    </font>
    <font>
      <b/>
      <sz val="11"/>
      <color indexed="9"/>
      <name val="宋体"/>
      <charset val="134"/>
    </font>
    <font>
      <b/>
      <sz val="11"/>
      <color indexed="9"/>
      <name val="Tahoma"/>
      <charset val="134"/>
    </font>
    <font>
      <i/>
      <sz val="11"/>
      <color indexed="23"/>
      <name val="宋体"/>
      <charset val="134"/>
    </font>
    <font>
      <i/>
      <sz val="11"/>
      <color indexed="23"/>
      <name val="Tahoma"/>
      <charset val="134"/>
    </font>
    <font>
      <sz val="11"/>
      <color indexed="10"/>
      <name val="宋体"/>
      <charset val="134"/>
    </font>
    <font>
      <sz val="11"/>
      <color indexed="10"/>
      <name val="Tahoma"/>
      <charset val="134"/>
    </font>
    <font>
      <sz val="11"/>
      <color indexed="52"/>
      <name val="宋体"/>
      <charset val="134"/>
    </font>
    <font>
      <sz val="11"/>
      <color indexed="52"/>
      <name val="Tahoma"/>
      <charset val="134"/>
    </font>
    <font>
      <sz val="11"/>
      <color indexed="60"/>
      <name val="宋体"/>
      <charset val="134"/>
    </font>
    <font>
      <sz val="11"/>
      <color indexed="60"/>
      <name val="Tahoma"/>
      <charset val="134"/>
    </font>
    <font>
      <b/>
      <sz val="11"/>
      <color indexed="63"/>
      <name val="宋体"/>
      <charset val="134"/>
    </font>
    <font>
      <b/>
      <sz val="11"/>
      <color indexed="63"/>
      <name val="Tahoma"/>
      <charset val="134"/>
    </font>
    <font>
      <sz val="11"/>
      <color indexed="62"/>
      <name val="宋体"/>
      <charset val="134"/>
    </font>
    <font>
      <sz val="11"/>
      <color indexed="62"/>
      <name val="Tahoma"/>
      <charset val="134"/>
    </font>
    <font>
      <sz val="12"/>
      <name val="新細明體"/>
      <charset val="134"/>
    </font>
    <font>
      <sz val="12"/>
      <name val="뼻뮝"/>
      <charset val="134"/>
    </font>
    <font>
      <sz val="10"/>
      <name val="굴림체"/>
      <charset val="134"/>
    </font>
    <font>
      <b/>
      <sz val="11"/>
      <name val="黑体"/>
      <charset val="134"/>
    </font>
    <font>
      <b/>
      <sz val="18"/>
      <color indexed="8"/>
      <name val="宋体"/>
      <charset val="134"/>
    </font>
    <font>
      <b/>
      <sz val="10"/>
      <color indexed="8"/>
      <name val="宋体"/>
      <charset val="134"/>
    </font>
    <font>
      <sz val="10"/>
      <color indexed="8"/>
      <name val="宋体"/>
      <charset val="134"/>
    </font>
    <font>
      <b/>
      <sz val="18"/>
      <name val="宋体"/>
      <charset val="134"/>
    </font>
    <font>
      <b/>
      <sz val="10"/>
      <name val="宋体"/>
      <charset val="134"/>
    </font>
    <font>
      <vertAlign val="superscript"/>
      <sz val="10"/>
      <name val="Times New Roman"/>
      <charset val="134"/>
    </font>
    <font>
      <vertAlign val="superscript"/>
      <sz val="10"/>
      <color theme="1"/>
      <name val="Times New Roman"/>
      <charset val="134"/>
    </font>
    <font>
      <u/>
      <sz val="10"/>
      <name val="Times New Roman"/>
      <charset val="134"/>
    </font>
    <font>
      <u/>
      <sz val="10"/>
      <name val="宋体"/>
      <charset val="134"/>
    </font>
  </fonts>
  <fills count="5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double">
        <color auto="1"/>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0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4" borderId="26" applyNumberFormat="0" applyAlignment="0" applyProtection="0">
      <alignment vertical="center"/>
    </xf>
    <xf numFmtId="0" fontId="30" fillId="5" borderId="27" applyNumberFormat="0" applyAlignment="0" applyProtection="0">
      <alignment vertical="center"/>
    </xf>
    <xf numFmtId="0" fontId="31" fillId="5" borderId="26" applyNumberFormat="0" applyAlignment="0" applyProtection="0">
      <alignment vertical="center"/>
    </xf>
    <xf numFmtId="0" fontId="32" fillId="6"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 fillId="0" borderId="0"/>
    <xf numFmtId="0" fontId="4" fillId="0" borderId="0">
      <alignment vertical="center"/>
    </xf>
    <xf numFmtId="0" fontId="40" fillId="34" borderId="0" applyNumberFormat="0" applyBorder="0" applyAlignment="0" applyProtection="0">
      <alignment vertical="center"/>
    </xf>
    <xf numFmtId="0" fontId="2" fillId="34"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2" fillId="35"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2" fillId="36"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0" fontId="2" fillId="37"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2" fillId="38" borderId="0" applyNumberFormat="0" applyBorder="0" applyAlignment="0" applyProtection="0">
      <alignment vertical="center"/>
    </xf>
    <xf numFmtId="0" fontId="41" fillId="38" borderId="0" applyNumberFormat="0" applyBorder="0" applyAlignment="0" applyProtection="0">
      <alignment vertical="center"/>
    </xf>
    <xf numFmtId="0" fontId="40" fillId="39" borderId="0" applyNumberFormat="0" applyBorder="0" applyAlignment="0" applyProtection="0">
      <alignment vertical="center"/>
    </xf>
    <xf numFmtId="0" fontId="2" fillId="39" borderId="0" applyNumberFormat="0" applyBorder="0" applyAlignment="0" applyProtection="0">
      <alignment vertical="center"/>
    </xf>
    <xf numFmtId="0" fontId="41" fillId="39" borderId="0" applyNumberFormat="0" applyBorder="0" applyAlignment="0" applyProtection="0">
      <alignment vertical="center"/>
    </xf>
    <xf numFmtId="0" fontId="40" fillId="40" borderId="0" applyNumberFormat="0" applyBorder="0" applyAlignment="0" applyProtection="0">
      <alignment vertical="center"/>
    </xf>
    <xf numFmtId="0" fontId="2" fillId="40" borderId="0" applyNumberFormat="0" applyBorder="0" applyAlignment="0" applyProtection="0">
      <alignment vertical="center"/>
    </xf>
    <xf numFmtId="0" fontId="41" fillId="40" borderId="0" applyNumberFormat="0" applyBorder="0" applyAlignment="0" applyProtection="0">
      <alignment vertical="center"/>
    </xf>
    <xf numFmtId="0" fontId="40" fillId="41" borderId="0" applyNumberFormat="0" applyBorder="0" applyAlignment="0" applyProtection="0">
      <alignment vertical="center"/>
    </xf>
    <xf numFmtId="0" fontId="2" fillId="41" borderId="0" applyNumberFormat="0" applyBorder="0" applyAlignment="0" applyProtection="0">
      <alignment vertical="center"/>
    </xf>
    <xf numFmtId="0" fontId="41" fillId="41" borderId="0" applyNumberFormat="0" applyBorder="0" applyAlignment="0" applyProtection="0">
      <alignment vertical="center"/>
    </xf>
    <xf numFmtId="0" fontId="40" fillId="42" borderId="0" applyNumberFormat="0" applyBorder="0" applyAlignment="0" applyProtection="0">
      <alignment vertical="center"/>
    </xf>
    <xf numFmtId="0" fontId="2" fillId="42" borderId="0" applyNumberFormat="0" applyBorder="0" applyAlignment="0" applyProtection="0">
      <alignment vertical="center"/>
    </xf>
    <xf numFmtId="0" fontId="41" fillId="42" borderId="0" applyNumberFormat="0" applyBorder="0" applyAlignment="0" applyProtection="0">
      <alignment vertical="center"/>
    </xf>
    <xf numFmtId="0" fontId="40" fillId="43" borderId="0" applyNumberFormat="0" applyBorder="0" applyAlignment="0" applyProtection="0">
      <alignment vertical="center"/>
    </xf>
    <xf numFmtId="0" fontId="2" fillId="43" borderId="0" applyNumberFormat="0" applyBorder="0" applyAlignment="0" applyProtection="0">
      <alignment vertical="center"/>
    </xf>
    <xf numFmtId="0" fontId="41" fillId="43" borderId="0" applyNumberFormat="0" applyBorder="0" applyAlignment="0" applyProtection="0">
      <alignment vertical="center"/>
    </xf>
    <xf numFmtId="0" fontId="42" fillId="44" borderId="0" applyNumberFormat="0" applyBorder="0" applyAlignment="0" applyProtection="0">
      <alignment vertical="center"/>
    </xf>
    <xf numFmtId="0" fontId="2" fillId="44" borderId="0" applyNumberFormat="0" applyBorder="0" applyAlignment="0" applyProtection="0">
      <alignment vertical="center"/>
    </xf>
    <xf numFmtId="0" fontId="43" fillId="44" borderId="0" applyNumberFormat="0" applyBorder="0" applyAlignment="0" applyProtection="0">
      <alignment vertical="center"/>
    </xf>
    <xf numFmtId="0" fontId="42" fillId="41" borderId="0" applyNumberFormat="0" applyBorder="0" applyAlignment="0" applyProtection="0">
      <alignment vertical="center"/>
    </xf>
    <xf numFmtId="0" fontId="43" fillId="41" borderId="0" applyNumberFormat="0" applyBorder="0" applyAlignment="0" applyProtection="0">
      <alignment vertical="center"/>
    </xf>
    <xf numFmtId="0" fontId="42" fillId="42" borderId="0" applyNumberFormat="0" applyBorder="0" applyAlignment="0" applyProtection="0">
      <alignment vertical="center"/>
    </xf>
    <xf numFmtId="0" fontId="43" fillId="42" borderId="0" applyNumberFormat="0" applyBorder="0" applyAlignment="0" applyProtection="0">
      <alignment vertical="center"/>
    </xf>
    <xf numFmtId="0" fontId="42" fillId="45" borderId="0" applyNumberFormat="0" applyBorder="0" applyAlignment="0" applyProtection="0">
      <alignment vertical="center"/>
    </xf>
    <xf numFmtId="0" fontId="2" fillId="45" borderId="0" applyNumberFormat="0" applyBorder="0" applyAlignment="0" applyProtection="0">
      <alignment vertical="center"/>
    </xf>
    <xf numFmtId="0" fontId="43" fillId="45" borderId="0" applyNumberFormat="0" applyBorder="0" applyAlignment="0" applyProtection="0">
      <alignment vertical="center"/>
    </xf>
    <xf numFmtId="0" fontId="42" fillId="46" borderId="0" applyNumberFormat="0" applyBorder="0" applyAlignment="0" applyProtection="0">
      <alignment vertical="center"/>
    </xf>
    <xf numFmtId="0" fontId="2" fillId="46" borderId="0" applyNumberFormat="0" applyBorder="0" applyAlignment="0" applyProtection="0">
      <alignment vertical="center"/>
    </xf>
    <xf numFmtId="0" fontId="43" fillId="46" borderId="0" applyNumberFormat="0" applyBorder="0" applyAlignment="0" applyProtection="0">
      <alignment vertical="center"/>
    </xf>
    <xf numFmtId="0" fontId="42" fillId="47" borderId="0" applyNumberFormat="0" applyBorder="0" applyAlignment="0" applyProtection="0">
      <alignment vertical="center"/>
    </xf>
    <xf numFmtId="0" fontId="2" fillId="47" borderId="0" applyNumberFormat="0" applyBorder="0" applyAlignment="0" applyProtection="0">
      <alignment vertical="center"/>
    </xf>
    <xf numFmtId="0" fontId="43" fillId="47" borderId="0" applyNumberFormat="0" applyBorder="0" applyAlignment="0" applyProtection="0">
      <alignment vertical="center"/>
    </xf>
    <xf numFmtId="0" fontId="44" fillId="0" borderId="0" applyFont="0" applyFill="0" applyBorder="0" applyAlignment="0" applyProtection="0"/>
    <xf numFmtId="0" fontId="45" fillId="0" borderId="0"/>
    <xf numFmtId="3" fontId="44" fillId="0" borderId="0" applyFont="0" applyFill="0" applyBorder="0" applyAlignment="0" applyProtection="0"/>
    <xf numFmtId="176" fontId="44" fillId="0" borderId="0" applyFont="0" applyFill="0" applyBorder="0" applyAlignment="0" applyProtection="0"/>
    <xf numFmtId="2" fontId="4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77" fontId="48" fillId="0" borderId="0"/>
    <xf numFmtId="0" fontId="44" fillId="0" borderId="31" applyNumberFormat="0" applyFont="0" applyFill="0" applyAlignment="0" applyProtection="0"/>
    <xf numFmtId="0" fontId="49" fillId="0" borderId="32" applyNumberFormat="0" applyFill="0" applyAlignment="0" applyProtection="0">
      <alignment vertical="center"/>
    </xf>
    <xf numFmtId="0" fontId="2" fillId="0" borderId="32" applyNumberFormat="0" applyFill="0" applyAlignment="0" applyProtection="0">
      <alignment vertical="center"/>
    </xf>
    <xf numFmtId="0" fontId="50" fillId="0" borderId="32" applyNumberFormat="0" applyFill="0" applyAlignment="0" applyProtection="0">
      <alignment vertical="center"/>
    </xf>
    <xf numFmtId="0" fontId="5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52" fillId="0" borderId="33" applyNumberFormat="0" applyFill="0" applyAlignment="0" applyProtection="0">
      <alignment vertical="center"/>
    </xf>
    <xf numFmtId="0" fontId="2" fillId="0" borderId="33" applyNumberFormat="0" applyFill="0" applyAlignment="0" applyProtection="0">
      <alignment vertical="center"/>
    </xf>
    <xf numFmtId="0" fontId="53" fillId="0" borderId="33" applyNumberFormat="0" applyFill="0" applyAlignment="0" applyProtection="0">
      <alignment vertical="center"/>
    </xf>
    <xf numFmtId="0" fontId="54" fillId="0" borderId="34" applyNumberFormat="0" applyFill="0" applyAlignment="0" applyProtection="0">
      <alignment vertical="center"/>
    </xf>
    <xf numFmtId="0" fontId="2" fillId="0" borderId="34" applyNumberFormat="0" applyFill="0" applyAlignment="0" applyProtection="0">
      <alignment vertical="center"/>
    </xf>
    <xf numFmtId="0" fontId="55" fillId="0" borderId="34"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35" borderId="0" applyNumberFormat="0" applyBorder="0" applyAlignment="0" applyProtection="0">
      <alignment vertical="center"/>
    </xf>
    <xf numFmtId="0" fontId="57" fillId="35" borderId="0" applyNumberFormat="0" applyBorder="0" applyAlignment="0" applyProtection="0">
      <alignment vertical="center"/>
    </xf>
    <xf numFmtId="0" fontId="44" fillId="0" borderId="0">
      <alignment vertical="center"/>
    </xf>
    <xf numFmtId="0" fontId="44" fillId="0" borderId="0">
      <alignment vertical="center"/>
    </xf>
    <xf numFmtId="0" fontId="2" fillId="0" borderId="0">
      <alignment vertical="center"/>
    </xf>
    <xf numFmtId="0" fontId="44" fillId="0" borderId="0">
      <alignment vertical="center"/>
    </xf>
    <xf numFmtId="0" fontId="44" fillId="0" borderId="0"/>
    <xf numFmtId="0" fontId="44" fillId="0" borderId="0"/>
    <xf numFmtId="0" fontId="58" fillId="0" borderId="0">
      <alignment vertical="center"/>
    </xf>
    <xf numFmtId="0" fontId="58" fillId="0" borderId="0">
      <alignment vertical="center"/>
    </xf>
    <xf numFmtId="0" fontId="44" fillId="0" borderId="0"/>
    <xf numFmtId="0" fontId="44" fillId="0" borderId="0"/>
    <xf numFmtId="0" fontId="44" fillId="0" borderId="0"/>
    <xf numFmtId="0" fontId="44" fillId="0" borderId="0"/>
    <xf numFmtId="0" fontId="44"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pplyNumberFormat="0">
      <alignment vertical="center"/>
    </xf>
    <xf numFmtId="0" fontId="58" fillId="0" borderId="0">
      <alignment vertical="center"/>
    </xf>
    <xf numFmtId="0" fontId="40" fillId="0" borderId="0"/>
    <xf numFmtId="0" fontId="58" fillId="0" borderId="0"/>
    <xf numFmtId="0" fontId="58" fillId="0" borderId="0">
      <alignment vertical="center"/>
    </xf>
    <xf numFmtId="0" fontId="44" fillId="0" borderId="0">
      <alignment vertical="center"/>
    </xf>
    <xf numFmtId="0" fontId="44" fillId="0" borderId="0" applyNumberFormat="0"/>
    <xf numFmtId="0" fontId="5" fillId="0" borderId="0"/>
    <xf numFmtId="0" fontId="59" fillId="36" borderId="0" applyNumberFormat="0" applyBorder="0" applyAlignment="0" applyProtection="0">
      <alignment vertical="center"/>
    </xf>
    <xf numFmtId="0" fontId="60" fillId="36" borderId="0" applyNumberFormat="0" applyBorder="0" applyAlignment="0" applyProtection="0">
      <alignment vertical="center"/>
    </xf>
    <xf numFmtId="0" fontId="61" fillId="0" borderId="35" applyNumberFormat="0" applyFill="0" applyAlignment="0" applyProtection="0">
      <alignment vertical="center"/>
    </xf>
    <xf numFmtId="0" fontId="2" fillId="0" borderId="35" applyNumberFormat="0" applyFill="0" applyAlignment="0" applyProtection="0">
      <alignment vertical="center"/>
    </xf>
    <xf numFmtId="0" fontId="62" fillId="0" borderId="35" applyNumberFormat="0" applyFill="0" applyAlignment="0" applyProtection="0">
      <alignment vertical="center"/>
    </xf>
    <xf numFmtId="0" fontId="63" fillId="48" borderId="36" applyNumberFormat="0" applyAlignment="0" applyProtection="0">
      <alignment vertical="center"/>
    </xf>
    <xf numFmtId="0" fontId="2" fillId="48" borderId="36" applyNumberFormat="0" applyAlignment="0" applyProtection="0">
      <alignment vertical="center"/>
    </xf>
    <xf numFmtId="0" fontId="64" fillId="48" borderId="36" applyNumberFormat="0" applyAlignment="0" applyProtection="0">
      <alignment vertical="center"/>
    </xf>
    <xf numFmtId="0" fontId="65" fillId="49" borderId="37" applyNumberFormat="0" applyAlignment="0" applyProtection="0">
      <alignment vertical="center"/>
    </xf>
    <xf numFmtId="0" fontId="2" fillId="49" borderId="37" applyNumberFormat="0" applyAlignment="0" applyProtection="0">
      <alignment vertical="center"/>
    </xf>
    <xf numFmtId="0" fontId="66" fillId="49" borderId="37" applyNumberForma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38" applyNumberFormat="0" applyFill="0" applyAlignment="0" applyProtection="0">
      <alignment vertical="center"/>
    </xf>
    <xf numFmtId="0" fontId="2" fillId="0" borderId="38" applyNumberFormat="0" applyFill="0" applyAlignment="0" applyProtection="0">
      <alignment vertical="center"/>
    </xf>
    <xf numFmtId="0" fontId="72" fillId="0" borderId="38" applyNumberFormat="0" applyFill="0" applyAlignment="0" applyProtection="0">
      <alignment vertical="center"/>
    </xf>
    <xf numFmtId="40" fontId="44" fillId="0" borderId="0" applyFont="0" applyFill="0" applyBorder="0" applyAlignment="0" applyProtection="0"/>
    <xf numFmtId="38" fontId="44" fillId="0" borderId="0" applyFont="0" applyFill="0" applyBorder="0" applyAlignment="0" applyProtection="0"/>
    <xf numFmtId="41" fontId="44" fillId="0" borderId="0" applyFont="0" applyFill="0" applyBorder="0" applyAlignment="0" applyProtection="0"/>
    <xf numFmtId="43" fontId="44" fillId="0" borderId="0" applyFont="0" applyFill="0" applyBorder="0" applyAlignment="0" applyProtection="0"/>
    <xf numFmtId="0" fontId="42" fillId="50" borderId="0" applyNumberFormat="0" applyBorder="0" applyAlignment="0" applyProtection="0">
      <alignment vertical="center"/>
    </xf>
    <xf numFmtId="0" fontId="2" fillId="50" borderId="0" applyNumberFormat="0" applyBorder="0" applyAlignment="0" applyProtection="0">
      <alignment vertical="center"/>
    </xf>
    <xf numFmtId="0" fontId="43" fillId="50" borderId="0" applyNumberFormat="0" applyBorder="0" applyAlignment="0" applyProtection="0">
      <alignment vertical="center"/>
    </xf>
    <xf numFmtId="0" fontId="42" fillId="51" borderId="0" applyNumberFormat="0" applyBorder="0" applyAlignment="0" applyProtection="0">
      <alignment vertical="center"/>
    </xf>
    <xf numFmtId="0" fontId="2" fillId="51" borderId="0" applyNumberFormat="0" applyBorder="0" applyAlignment="0" applyProtection="0">
      <alignment vertical="center"/>
    </xf>
    <xf numFmtId="0" fontId="43" fillId="51" borderId="0" applyNumberFormat="0" applyBorder="0" applyAlignment="0" applyProtection="0">
      <alignment vertical="center"/>
    </xf>
    <xf numFmtId="0" fontId="42" fillId="52" borderId="0" applyNumberFormat="0" applyBorder="0" applyAlignment="0" applyProtection="0">
      <alignment vertical="center"/>
    </xf>
    <xf numFmtId="0" fontId="2" fillId="52" borderId="0" applyNumberFormat="0" applyBorder="0" applyAlignment="0" applyProtection="0">
      <alignment vertical="center"/>
    </xf>
    <xf numFmtId="0" fontId="43" fillId="52" borderId="0" applyNumberFormat="0" applyBorder="0" applyAlignment="0" applyProtection="0">
      <alignment vertical="center"/>
    </xf>
    <xf numFmtId="0" fontId="42" fillId="53" borderId="0" applyNumberFormat="0" applyBorder="0" applyAlignment="0" applyProtection="0">
      <alignment vertical="center"/>
    </xf>
    <xf numFmtId="0" fontId="2" fillId="53" borderId="0" applyNumberFormat="0" applyBorder="0" applyAlignment="0" applyProtection="0">
      <alignment vertical="center"/>
    </xf>
    <xf numFmtId="0" fontId="43" fillId="53" borderId="0" applyNumberFormat="0" applyBorder="0" applyAlignment="0" applyProtection="0">
      <alignment vertical="center"/>
    </xf>
    <xf numFmtId="0" fontId="73" fillId="54" borderId="0" applyNumberFormat="0" applyBorder="0" applyAlignment="0" applyProtection="0">
      <alignment vertical="center"/>
    </xf>
    <xf numFmtId="0" fontId="2" fillId="54" borderId="0" applyNumberFormat="0" applyBorder="0" applyAlignment="0" applyProtection="0">
      <alignment vertical="center"/>
    </xf>
    <xf numFmtId="0" fontId="74" fillId="54" borderId="0" applyNumberFormat="0" applyBorder="0" applyAlignment="0" applyProtection="0">
      <alignment vertical="center"/>
    </xf>
    <xf numFmtId="0" fontId="75" fillId="48" borderId="39" applyNumberFormat="0" applyAlignment="0" applyProtection="0">
      <alignment vertical="center"/>
    </xf>
    <xf numFmtId="0" fontId="2" fillId="48" borderId="39" applyNumberFormat="0" applyAlignment="0" applyProtection="0">
      <alignment vertical="center"/>
    </xf>
    <xf numFmtId="0" fontId="76" fillId="48" borderId="39" applyNumberFormat="0" applyAlignment="0" applyProtection="0">
      <alignment vertical="center"/>
    </xf>
    <xf numFmtId="0" fontId="77" fillId="39" borderId="36" applyNumberFormat="0" applyAlignment="0" applyProtection="0">
      <alignment vertical="center"/>
    </xf>
    <xf numFmtId="0" fontId="2" fillId="39" borderId="36" applyNumberFormat="0" applyAlignment="0" applyProtection="0">
      <alignment vertical="center"/>
    </xf>
    <xf numFmtId="0" fontId="78" fillId="39" borderId="36" applyNumberFormat="0" applyAlignment="0" applyProtection="0">
      <alignment vertical="center"/>
    </xf>
    <xf numFmtId="0" fontId="79" fillId="0" borderId="0"/>
    <xf numFmtId="10" fontId="44" fillId="0" borderId="0" applyFont="0" applyFill="0" applyBorder="0" applyAlignment="0" applyProtection="0"/>
    <xf numFmtId="0" fontId="44" fillId="55" borderId="40" applyNumberFormat="0" applyFont="0" applyAlignment="0" applyProtection="0">
      <alignment vertical="center"/>
    </xf>
    <xf numFmtId="0" fontId="2" fillId="55" borderId="40" applyNumberFormat="0" applyFont="0" applyAlignment="0" applyProtection="0">
      <alignment vertical="center"/>
    </xf>
    <xf numFmtId="0" fontId="41" fillId="55" borderId="40" applyNumberFormat="0" applyFont="0" applyAlignment="0" applyProtection="0">
      <alignment vertical="center"/>
    </xf>
    <xf numFmtId="0" fontId="2" fillId="0" borderId="0" applyNumberFormat="0" applyFill="0" applyBorder="0" applyProtection="0">
      <alignment vertical="center"/>
    </xf>
    <xf numFmtId="0" fontId="80" fillId="0" borderId="0"/>
    <xf numFmtId="178" fontId="44" fillId="0" borderId="0" applyFont="0" applyFill="0" applyBorder="0" applyAlignment="0" applyProtection="0"/>
    <xf numFmtId="179" fontId="44" fillId="0" borderId="0" applyFont="0" applyFill="0" applyBorder="0" applyAlignment="0" applyProtection="0"/>
    <xf numFmtId="180" fontId="44" fillId="0" borderId="0" applyFont="0" applyFill="0" applyBorder="0" applyAlignment="0" applyProtection="0"/>
    <xf numFmtId="181" fontId="44" fillId="0" borderId="0" applyFont="0" applyFill="0" applyBorder="0" applyAlignment="0" applyProtection="0"/>
    <xf numFmtId="0" fontId="81" fillId="0" borderId="0"/>
  </cellStyleXfs>
  <cellXfs count="179">
    <xf numFmtId="0" fontId="0" fillId="0" borderId="0" xfId="0">
      <alignment vertical="center"/>
    </xf>
    <xf numFmtId="0" fontId="1" fillId="0" borderId="0" xfId="133" applyFont="1" applyAlignment="1">
      <alignment vertical="center"/>
    </xf>
    <xf numFmtId="0" fontId="1" fillId="0" borderId="0" xfId="133" applyFont="1" applyAlignment="1">
      <alignment horizontal="center"/>
    </xf>
    <xf numFmtId="0" fontId="2" fillId="0" borderId="0" xfId="128" applyFont="1" applyAlignment="1">
      <alignment horizontal="center" vertical="center"/>
    </xf>
    <xf numFmtId="0" fontId="2" fillId="0" borderId="0" xfId="128" applyFont="1" applyAlignment="1">
      <alignment horizontal="left" vertical="center"/>
    </xf>
    <xf numFmtId="182" fontId="2" fillId="0" borderId="0" xfId="128" applyNumberFormat="1" applyFont="1" applyAlignment="1">
      <alignment horizontal="center" vertical="center"/>
    </xf>
    <xf numFmtId="0" fontId="3" fillId="0" borderId="0" xfId="128" applyFont="1" applyAlignment="1">
      <alignment horizontal="center" vertical="center"/>
    </xf>
    <xf numFmtId="0" fontId="1" fillId="0" borderId="0" xfId="128" applyFont="1" applyAlignment="1">
      <alignment horizontal="left" vertical="center"/>
    </xf>
    <xf numFmtId="0" fontId="1" fillId="0" borderId="0" xfId="128" applyFont="1">
      <alignment vertical="center"/>
    </xf>
    <xf numFmtId="49" fontId="1" fillId="0" borderId="1" xfId="128" applyNumberFormat="1" applyFont="1" applyBorder="1" applyAlignment="1">
      <alignment horizontal="right" vertical="center"/>
    </xf>
    <xf numFmtId="0" fontId="4" fillId="0" borderId="2" xfId="128" applyFont="1" applyBorder="1" applyAlignment="1">
      <alignment horizontal="center" vertical="center"/>
    </xf>
    <xf numFmtId="0" fontId="4" fillId="0" borderId="3" xfId="128" applyFont="1" applyBorder="1" applyAlignment="1">
      <alignment horizontal="center" vertical="center"/>
    </xf>
    <xf numFmtId="0" fontId="4" fillId="0" borderId="2" xfId="128" applyFont="1" applyBorder="1" applyAlignment="1">
      <alignment horizontal="center" vertical="center" wrapText="1"/>
    </xf>
    <xf numFmtId="182" fontId="4" fillId="0" borderId="3" xfId="128" applyNumberFormat="1" applyFont="1" applyBorder="1" applyAlignment="1">
      <alignment horizontal="center" vertical="center"/>
    </xf>
    <xf numFmtId="182" fontId="4" fillId="0" borderId="2" xfId="128" applyNumberFormat="1" applyFont="1" applyBorder="1" applyAlignment="1">
      <alignment horizontal="center" vertical="center"/>
    </xf>
    <xf numFmtId="49" fontId="1" fillId="0" borderId="2" xfId="121" applyNumberFormat="1" applyFont="1" applyBorder="1" applyAlignment="1">
      <alignment horizontal="center" vertical="center"/>
    </xf>
    <xf numFmtId="0" fontId="1" fillId="0" borderId="2" xfId="121" applyFont="1" applyBorder="1" applyAlignment="1">
      <alignment vertical="center" wrapText="1"/>
    </xf>
    <xf numFmtId="0" fontId="1" fillId="0" borderId="2" xfId="121" applyFont="1" applyBorder="1" applyAlignment="1">
      <alignment horizontal="center" vertical="center"/>
    </xf>
    <xf numFmtId="183" fontId="1" fillId="0" borderId="2" xfId="121" applyNumberFormat="1" applyFont="1" applyBorder="1" applyAlignment="1">
      <alignment horizontal="center" vertical="center"/>
    </xf>
    <xf numFmtId="0" fontId="1" fillId="0" borderId="2" xfId="144" applyFont="1" applyBorder="1" applyAlignment="1">
      <alignment horizontal="center" vertical="center" wrapText="1"/>
    </xf>
    <xf numFmtId="0" fontId="1" fillId="0" borderId="2" xfId="121" applyFont="1" applyBorder="1">
      <alignment vertical="center"/>
    </xf>
    <xf numFmtId="49" fontId="1" fillId="0" borderId="2" xfId="121" applyNumberFormat="1" applyFont="1" applyBorder="1" applyAlignment="1">
      <alignment horizontal="right" vertical="center"/>
    </xf>
    <xf numFmtId="0" fontId="1" fillId="0" borderId="2" xfId="145" applyFont="1" applyBorder="1" applyAlignment="1">
      <alignment horizontal="left" vertical="center" wrapText="1"/>
    </xf>
    <xf numFmtId="0" fontId="1" fillId="0" borderId="2" xfId="121" applyFont="1" applyBorder="1" applyAlignment="1" applyProtection="1">
      <alignment horizontal="center" vertical="center"/>
      <protection locked="0"/>
    </xf>
    <xf numFmtId="182" fontId="1" fillId="0" borderId="2" xfId="128" applyNumberFormat="1" applyFont="1" applyBorder="1" applyAlignment="1" applyProtection="1">
      <alignment horizontal="center" vertical="center" wrapText="1"/>
      <protection hidden="1"/>
    </xf>
    <xf numFmtId="0" fontId="1" fillId="0" borderId="2" xfId="128" applyFont="1" applyBorder="1" applyAlignment="1">
      <alignment horizontal="center" vertical="center"/>
    </xf>
    <xf numFmtId="0" fontId="5" fillId="0" borderId="2" xfId="121" applyFont="1" applyBorder="1">
      <alignment vertical="center"/>
    </xf>
    <xf numFmtId="0" fontId="1" fillId="0" borderId="2" xfId="128" applyFont="1" applyBorder="1" applyAlignment="1">
      <alignment horizontal="left" vertical="center" wrapText="1"/>
    </xf>
    <xf numFmtId="182" fontId="1" fillId="0" borderId="2" xfId="121" applyNumberFormat="1" applyFont="1" applyBorder="1" applyAlignment="1" applyProtection="1">
      <alignment horizontal="center" vertical="center"/>
      <protection locked="0"/>
    </xf>
    <xf numFmtId="0" fontId="1" fillId="0" borderId="2" xfId="128" applyFont="1" applyBorder="1" applyAlignment="1">
      <alignment horizontal="right" vertical="center"/>
    </xf>
    <xf numFmtId="0" fontId="5" fillId="0" borderId="4" xfId="134" applyFont="1" applyBorder="1" applyAlignment="1">
      <alignment horizontal="left" vertical="center" wrapText="1"/>
    </xf>
    <xf numFmtId="0" fontId="1" fillId="0" borderId="2" xfId="128" applyFont="1" applyBorder="1" applyAlignment="1">
      <alignment vertical="center" wrapText="1"/>
    </xf>
    <xf numFmtId="0" fontId="5" fillId="0" borderId="4" xfId="121" applyFont="1" applyBorder="1" applyAlignment="1">
      <alignment horizontal="center" vertical="center"/>
    </xf>
    <xf numFmtId="0" fontId="1" fillId="0" borderId="2" xfId="133" applyFont="1" applyBorder="1" applyAlignment="1">
      <alignment horizontal="center" vertical="center" wrapText="1"/>
    </xf>
    <xf numFmtId="0" fontId="4" fillId="0" borderId="5" xfId="128" applyFont="1" applyBorder="1" applyAlignment="1">
      <alignment horizontal="center" vertical="center"/>
    </xf>
    <xf numFmtId="0" fontId="4" fillId="0" borderId="6" xfId="128" applyFont="1" applyBorder="1" applyAlignment="1">
      <alignment horizontal="center" vertical="center"/>
    </xf>
    <xf numFmtId="182" fontId="6" fillId="0" borderId="5" xfId="128" applyNumberFormat="1" applyFont="1" applyBorder="1" applyAlignment="1">
      <alignment horizontal="center" vertical="center"/>
    </xf>
    <xf numFmtId="182" fontId="6" fillId="0" borderId="3" xfId="128" applyNumberFormat="1" applyFont="1" applyBorder="1" applyAlignment="1">
      <alignment horizontal="center" vertical="center"/>
    </xf>
    <xf numFmtId="182" fontId="4" fillId="0" borderId="1" xfId="128" applyNumberFormat="1" applyFont="1" applyBorder="1" applyAlignment="1">
      <alignment horizontal="center"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lignment vertical="center"/>
    </xf>
    <xf numFmtId="182" fontId="2" fillId="0" borderId="0" xfId="0" applyNumberFormat="1" applyFont="1">
      <alignment vertical="center"/>
    </xf>
    <xf numFmtId="0" fontId="3" fillId="0" borderId="0" xfId="0" applyFont="1" applyAlignment="1">
      <alignment horizontal="center" vertical="center" wrapText="1"/>
    </xf>
    <xf numFmtId="0" fontId="1" fillId="0" borderId="0" xfId="0" applyFont="1" applyAlignment="1">
      <alignment horizontal="center" vertical="center"/>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82" fontId="4" fillId="0" borderId="5" xfId="0" applyNumberFormat="1" applyFont="1" applyBorder="1" applyAlignment="1">
      <alignment horizontal="center" vertical="center" wrapText="1"/>
    </xf>
    <xf numFmtId="184" fontId="4"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1" fillId="0" borderId="2" xfId="131"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183" fontId="7" fillId="0" borderId="5" xfId="0" applyNumberFormat="1"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182" fontId="7" fillId="0" borderId="2" xfId="0" applyNumberFormat="1" applyFont="1" applyBorder="1" applyAlignment="1" applyProtection="1">
      <alignment horizontal="center" vertical="center" wrapText="1"/>
      <protection hidden="1"/>
    </xf>
    <xf numFmtId="0" fontId="7" fillId="0" borderId="2" xfId="131" applyFont="1" applyBorder="1" applyAlignment="1">
      <alignment horizontal="center" vertical="center" wrapText="1"/>
    </xf>
    <xf numFmtId="182" fontId="7" fillId="0" borderId="2"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Border="1" applyAlignment="1">
      <alignment horizontal="center" vertical="center" wrapText="1"/>
    </xf>
    <xf numFmtId="0" fontId="9" fillId="0" borderId="2" xfId="0" applyFont="1" applyBorder="1" applyAlignment="1">
      <alignment horizontal="justify"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10" fillId="0" borderId="0" xfId="0" applyFont="1">
      <alignment vertical="center"/>
    </xf>
    <xf numFmtId="0" fontId="7" fillId="0" borderId="2" xfId="0" applyFont="1" applyBorder="1" applyAlignment="1">
      <alignment horizontal="justify" vertical="center" wrapText="1"/>
    </xf>
    <xf numFmtId="0" fontId="11" fillId="0" borderId="0" xfId="0" applyFont="1">
      <alignment vertical="center"/>
    </xf>
    <xf numFmtId="0" fontId="1" fillId="0" borderId="4" xfId="140" applyFont="1" applyBorder="1" applyAlignment="1">
      <alignment horizontal="left" vertical="center" wrapText="1"/>
    </xf>
    <xf numFmtId="0" fontId="7" fillId="0" borderId="2" xfId="130" applyFont="1" applyBorder="1" applyAlignment="1">
      <alignment horizontal="left" vertical="center" wrapText="1"/>
    </xf>
    <xf numFmtId="0" fontId="7" fillId="0" borderId="2" xfId="125" applyFont="1" applyBorder="1" applyAlignment="1">
      <alignment horizontal="center" vertical="center" wrapText="1"/>
    </xf>
    <xf numFmtId="0" fontId="9" fillId="0" borderId="2" xfId="130" applyFont="1" applyBorder="1" applyAlignment="1">
      <alignment horizontal="left" vertical="center" wrapText="1"/>
    </xf>
    <xf numFmtId="0" fontId="1" fillId="0" borderId="2" xfId="130" applyFont="1" applyBorder="1" applyAlignment="1">
      <alignment horizontal="left" vertical="center" wrapText="1"/>
    </xf>
    <xf numFmtId="49" fontId="7" fillId="0" borderId="2" xfId="0" applyNumberFormat="1" applyFont="1" applyBorder="1" applyAlignment="1">
      <alignment horizontal="right" vertical="center" wrapText="1"/>
    </xf>
    <xf numFmtId="0" fontId="7" fillId="0" borderId="2" xfId="0" applyFont="1" applyBorder="1" applyAlignment="1">
      <alignment vertical="center" wrapText="1"/>
    </xf>
    <xf numFmtId="0" fontId="7" fillId="0" borderId="2" xfId="131" applyFont="1" applyBorder="1" applyAlignment="1">
      <alignment horizontal="right" vertical="center" wrapText="1"/>
    </xf>
    <xf numFmtId="0" fontId="1" fillId="0" borderId="2" xfId="0" applyFont="1" applyBorder="1" applyAlignment="1">
      <alignment vertical="center" wrapText="1"/>
    </xf>
    <xf numFmtId="0" fontId="9" fillId="0" borderId="2" xfId="0" applyFont="1" applyBorder="1" applyAlignment="1">
      <alignment horizontal="left" vertical="center" wrapText="1"/>
    </xf>
    <xf numFmtId="49" fontId="1" fillId="0" borderId="2" xfId="133" applyNumberFormat="1" applyFont="1" applyBorder="1" applyAlignment="1">
      <alignment horizontal="center" vertical="center" wrapText="1"/>
    </xf>
    <xf numFmtId="182" fontId="6" fillId="0" borderId="2" xfId="0" applyNumberFormat="1" applyFont="1" applyBorder="1" applyAlignment="1">
      <alignment horizontal="center" vertical="center" wrapText="1"/>
    </xf>
    <xf numFmtId="184" fontId="4" fillId="0" borderId="2" xfId="0" applyNumberFormat="1" applyFont="1" applyBorder="1" applyAlignment="1">
      <alignment horizontal="left" vertical="center" wrapText="1"/>
    </xf>
    <xf numFmtId="0" fontId="1" fillId="0" borderId="0" xfId="0" applyFont="1" applyProtection="1">
      <alignment vertical="center"/>
      <protection hidden="1"/>
    </xf>
    <xf numFmtId="0" fontId="12" fillId="0" borderId="0" xfId="0" applyFont="1">
      <alignment vertical="center"/>
    </xf>
    <xf numFmtId="49" fontId="1" fillId="0" borderId="0" xfId="0" applyNumberFormat="1" applyFont="1" applyAlignment="1">
      <alignment horizontal="left" vertical="center"/>
    </xf>
    <xf numFmtId="0" fontId="1" fillId="0" borderId="0" xfId="0" applyFont="1" applyAlignment="1">
      <alignment horizontal="left" vertical="center"/>
    </xf>
    <xf numFmtId="49" fontId="1" fillId="0" borderId="7" xfId="0" applyNumberFormat="1" applyFont="1" applyBorder="1" applyAlignment="1">
      <alignment horizontal="left" vertical="center" wrapText="1"/>
    </xf>
    <xf numFmtId="49" fontId="1" fillId="0" borderId="1" xfId="0" applyNumberFormat="1" applyFont="1" applyBorder="1" applyAlignment="1">
      <alignment horizontal="right" vertical="center"/>
    </xf>
    <xf numFmtId="49" fontId="1" fillId="0" borderId="0" xfId="0" applyNumberFormat="1" applyFont="1" applyAlignment="1">
      <alignment horizontal="right" vertical="center"/>
    </xf>
    <xf numFmtId="49"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82" fontId="4" fillId="0" borderId="8" xfId="0" applyNumberFormat="1" applyFont="1" applyBorder="1" applyAlignment="1">
      <alignment horizontal="center" vertical="center" wrapText="1"/>
    </xf>
    <xf numFmtId="182" fontId="4" fillId="0" borderId="9" xfId="0" applyNumberFormat="1" applyFont="1" applyBorder="1" applyAlignment="1">
      <alignment horizontal="center" vertical="center" wrapText="1"/>
    </xf>
    <xf numFmtId="182" fontId="4" fillId="0" borderId="2" xfId="0" applyNumberFormat="1" applyFont="1" applyBorder="1" applyAlignment="1">
      <alignment horizontal="center" vertical="center" wrapText="1"/>
    </xf>
    <xf numFmtId="0" fontId="1" fillId="0" borderId="2" xfId="0" applyFont="1" applyBorder="1" applyAlignment="1">
      <alignment horizontal="justify" vertical="center" wrapText="1"/>
    </xf>
    <xf numFmtId="182" fontId="1" fillId="0" borderId="2" xfId="0" applyNumberFormat="1" applyFont="1" applyBorder="1" applyAlignment="1">
      <alignment horizontal="center" vertical="center" wrapText="1"/>
    </xf>
    <xf numFmtId="182" fontId="1" fillId="0" borderId="5" xfId="0" applyNumberFormat="1" applyFont="1" applyBorder="1" applyAlignment="1">
      <alignment horizontal="center" vertical="center" wrapText="1"/>
    </xf>
    <xf numFmtId="182" fontId="1" fillId="0" borderId="2" xfId="121" applyNumberFormat="1" applyFont="1" applyBorder="1" applyAlignment="1">
      <alignment horizontal="center" vertical="center"/>
    </xf>
    <xf numFmtId="0" fontId="5" fillId="0" borderId="2" xfId="0" applyFont="1" applyBorder="1" applyAlignment="1">
      <alignment horizontal="justify" vertical="center" wrapText="1"/>
    </xf>
    <xf numFmtId="0" fontId="1" fillId="0" borderId="5" xfId="0" applyFont="1" applyBorder="1" applyAlignment="1" applyProtection="1">
      <alignment horizontal="center" vertical="center" wrapText="1"/>
      <protection locked="0"/>
    </xf>
    <xf numFmtId="184" fontId="6" fillId="0" borderId="2" xfId="0" applyNumberFormat="1" applyFont="1" applyBorder="1" applyAlignment="1">
      <alignment horizontal="center" vertical="center" wrapText="1"/>
    </xf>
    <xf numFmtId="184" fontId="6" fillId="0" borderId="5" xfId="0" applyNumberFormat="1" applyFont="1" applyBorder="1" applyAlignment="1">
      <alignment horizontal="center" vertical="center" wrapText="1"/>
    </xf>
    <xf numFmtId="0" fontId="13" fillId="2" borderId="0" xfId="0" applyFont="1" applyFill="1">
      <alignment vertical="center"/>
    </xf>
    <xf numFmtId="0" fontId="13" fillId="0" borderId="0" xfId="0" applyFont="1">
      <alignment vertical="center"/>
    </xf>
    <xf numFmtId="0" fontId="14" fillId="0" borderId="0" xfId="0" applyFont="1" applyAlignment="1">
      <alignment horizontal="center" vertical="center" wrapText="1"/>
    </xf>
    <xf numFmtId="49" fontId="15" fillId="0" borderId="0" xfId="0" applyNumberFormat="1" applyFont="1" applyAlignment="1">
      <alignment horizontal="left" vertical="center"/>
    </xf>
    <xf numFmtId="0" fontId="15" fillId="0" borderId="0" xfId="0" applyFont="1" applyAlignment="1">
      <alignment horizontal="left" vertical="center"/>
    </xf>
    <xf numFmtId="49" fontId="15" fillId="0" borderId="7" xfId="0" applyNumberFormat="1" applyFont="1" applyBorder="1" applyAlignment="1">
      <alignment horizontal="left" vertical="center" wrapText="1"/>
    </xf>
    <xf numFmtId="49" fontId="15" fillId="0" borderId="1" xfId="0" applyNumberFormat="1" applyFont="1" applyBorder="1" applyAlignment="1">
      <alignment horizontal="right" vertical="center"/>
    </xf>
    <xf numFmtId="49" fontId="16" fillId="0" borderId="10" xfId="0" applyNumberFormat="1" applyFont="1" applyBorder="1" applyAlignment="1">
      <alignment horizontal="center" vertical="center" wrapText="1"/>
    </xf>
    <xf numFmtId="0" fontId="16" fillId="0" borderId="10" xfId="0" applyFont="1" applyBorder="1" applyAlignment="1">
      <alignment horizontal="center" vertical="center" wrapText="1"/>
    </xf>
    <xf numFmtId="182" fontId="16" fillId="0" borderId="10" xfId="0" applyNumberFormat="1" applyFont="1" applyBorder="1" applyAlignment="1">
      <alignment horizontal="center" vertical="center" wrapText="1"/>
    </xf>
    <xf numFmtId="182" fontId="4"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7" fillId="0" borderId="11" xfId="0" applyFont="1" applyBorder="1" applyAlignment="1">
      <alignment horizontal="justify" vertical="center" wrapText="1"/>
    </xf>
    <xf numFmtId="0" fontId="15" fillId="0" borderId="2" xfId="0" applyFont="1" applyBorder="1" applyAlignment="1">
      <alignment horizontal="center" vertical="center" wrapText="1"/>
    </xf>
    <xf numFmtId="182" fontId="15" fillId="0" borderId="12" xfId="0" applyNumberFormat="1" applyFont="1" applyBorder="1" applyAlignment="1">
      <alignment horizontal="center" vertical="center" wrapText="1"/>
    </xf>
    <xf numFmtId="182" fontId="15" fillId="0" borderId="12" xfId="0" applyNumberFormat="1" applyFont="1" applyBorder="1" applyAlignment="1" applyProtection="1">
      <alignment horizontal="center" vertical="center" wrapText="1"/>
      <protection locked="0"/>
    </xf>
    <xf numFmtId="182" fontId="15" fillId="0" borderId="13" xfId="0" applyNumberFormat="1" applyFont="1" applyBorder="1" applyAlignment="1">
      <alignment horizontal="center" vertical="center" wrapText="1"/>
    </xf>
    <xf numFmtId="0" fontId="17" fillId="0" borderId="2" xfId="0" applyFont="1" applyBorder="1" applyAlignment="1">
      <alignment horizontal="justify" vertical="center" wrapText="1"/>
    </xf>
    <xf numFmtId="0" fontId="18" fillId="0" borderId="2" xfId="0" applyFont="1" applyBorder="1" applyAlignment="1">
      <alignment horizontal="left" vertical="center" wrapText="1"/>
    </xf>
    <xf numFmtId="0" fontId="17" fillId="0" borderId="2" xfId="0" applyFont="1" applyBorder="1" applyAlignment="1">
      <alignment horizontal="center" vertical="center" wrapText="1"/>
    </xf>
    <xf numFmtId="182" fontId="1" fillId="0" borderId="2" xfId="0" applyNumberFormat="1" applyFont="1" applyBorder="1" applyAlignment="1" applyProtection="1">
      <alignment horizontal="center" vertical="center" wrapText="1"/>
      <protection locked="0"/>
    </xf>
    <xf numFmtId="0" fontId="1" fillId="0" borderId="4" xfId="122" applyFont="1" applyBorder="1" applyAlignment="1">
      <alignment vertical="center" wrapText="1"/>
    </xf>
    <xf numFmtId="49" fontId="16" fillId="0" borderId="14"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182" fontId="19" fillId="0" borderId="6" xfId="0" applyNumberFormat="1" applyFont="1" applyBorder="1" applyAlignment="1">
      <alignment horizontal="center" vertical="center" wrapText="1"/>
    </xf>
    <xf numFmtId="184" fontId="16" fillId="0" borderId="3" xfId="0" applyNumberFormat="1" applyFont="1" applyBorder="1" applyAlignment="1">
      <alignment horizontal="center" vertical="center" wrapText="1"/>
    </xf>
    <xf numFmtId="49" fontId="15" fillId="0" borderId="15" xfId="0" applyNumberFormat="1" applyFont="1" applyBorder="1" applyAlignment="1">
      <alignment vertical="center" wrapText="1"/>
    </xf>
    <xf numFmtId="49" fontId="15" fillId="0" borderId="0" xfId="0" applyNumberFormat="1" applyFont="1" applyAlignment="1">
      <alignment vertical="center" wrapText="1"/>
    </xf>
    <xf numFmtId="49" fontId="16" fillId="0" borderId="0" xfId="0" applyNumberFormat="1" applyFont="1" applyAlignment="1">
      <alignment vertical="center" wrapText="1"/>
    </xf>
    <xf numFmtId="182" fontId="19" fillId="0" borderId="0" xfId="0" applyNumberFormat="1" applyFont="1" applyAlignment="1">
      <alignment vertical="center" wrapText="1"/>
    </xf>
    <xf numFmtId="184" fontId="16" fillId="0" borderId="0" xfId="0" applyNumberFormat="1" applyFont="1" applyAlignment="1">
      <alignment horizontal="center" vertical="center" wrapText="1"/>
    </xf>
    <xf numFmtId="0" fontId="7" fillId="0" borderId="0" xfId="127" applyFont="1">
      <alignment vertical="center"/>
    </xf>
    <xf numFmtId="0" fontId="13" fillId="0" borderId="0" xfId="127" applyFont="1">
      <alignment vertical="center"/>
    </xf>
    <xf numFmtId="49" fontId="14" fillId="0" borderId="0" xfId="127" applyNumberFormat="1" applyFont="1" applyAlignment="1">
      <alignment horizontal="center" vertical="center" wrapText="1"/>
    </xf>
    <xf numFmtId="49" fontId="18" fillId="0" borderId="0" xfId="127" applyNumberFormat="1" applyFont="1" applyAlignment="1">
      <alignment vertical="center" wrapText="1"/>
    </xf>
    <xf numFmtId="49" fontId="15" fillId="0" borderId="0" xfId="127" applyNumberFormat="1" applyFont="1">
      <alignment vertical="center"/>
    </xf>
    <xf numFmtId="49" fontId="15" fillId="0" borderId="7" xfId="127" applyNumberFormat="1" applyFont="1" applyBorder="1" applyAlignment="1">
      <alignment vertical="center" wrapText="1"/>
    </xf>
    <xf numFmtId="49" fontId="17" fillId="0" borderId="7" xfId="127" applyNumberFormat="1" applyFont="1" applyBorder="1" applyAlignment="1">
      <alignment horizontal="right" vertical="center"/>
    </xf>
    <xf numFmtId="49" fontId="16" fillId="0" borderId="10" xfId="127" applyNumberFormat="1" applyFont="1" applyBorder="1" applyAlignment="1">
      <alignment horizontal="center" vertical="center" wrapText="1"/>
    </xf>
    <xf numFmtId="49" fontId="16" fillId="0" borderId="16" xfId="127" applyNumberFormat="1" applyFont="1" applyBorder="1" applyAlignment="1">
      <alignment horizontal="center" vertical="center" wrapText="1"/>
    </xf>
    <xf numFmtId="49" fontId="16" fillId="0" borderId="17" xfId="127" applyNumberFormat="1" applyFont="1" applyBorder="1" applyAlignment="1">
      <alignment horizontal="center" vertical="center" wrapText="1"/>
    </xf>
    <xf numFmtId="182" fontId="16" fillId="0" borderId="10" xfId="127" applyNumberFormat="1" applyFont="1" applyBorder="1" applyAlignment="1">
      <alignment horizontal="center" vertical="center" wrapText="1"/>
    </xf>
    <xf numFmtId="49" fontId="15" fillId="0" borderId="8" xfId="127" applyNumberFormat="1" applyFont="1" applyBorder="1" applyAlignment="1">
      <alignment horizontal="center" vertical="center" wrapText="1"/>
    </xf>
    <xf numFmtId="49" fontId="15" fillId="0" borderId="12" xfId="127" applyNumberFormat="1" applyFont="1" applyBorder="1" applyAlignment="1">
      <alignment horizontal="center" vertical="center" wrapText="1"/>
    </xf>
    <xf numFmtId="49" fontId="15" fillId="0" borderId="18" xfId="127" applyNumberFormat="1" applyFont="1" applyBorder="1" applyAlignment="1">
      <alignment horizontal="center" vertical="center" wrapText="1"/>
    </xf>
    <xf numFmtId="182" fontId="7" fillId="0" borderId="10" xfId="127" applyNumberFormat="1" applyFont="1" applyBorder="1" applyAlignment="1">
      <alignment horizontal="center" vertical="center" wrapText="1"/>
    </xf>
    <xf numFmtId="49" fontId="15" fillId="0" borderId="19" xfId="127" applyNumberFormat="1" applyFont="1" applyBorder="1" applyAlignment="1">
      <alignment horizontal="center" vertical="center" wrapText="1"/>
    </xf>
    <xf numFmtId="49" fontId="15" fillId="0" borderId="5" xfId="127" applyNumberFormat="1" applyFont="1" applyBorder="1" applyAlignment="1">
      <alignment horizontal="center" vertical="center" wrapText="1"/>
    </xf>
    <xf numFmtId="49" fontId="15" fillId="0" borderId="3" xfId="127" applyNumberFormat="1" applyFont="1" applyBorder="1" applyAlignment="1">
      <alignment horizontal="center" vertical="center" wrapText="1"/>
    </xf>
    <xf numFmtId="182" fontId="15" fillId="0" borderId="17" xfId="127" applyNumberFormat="1" applyFont="1" applyBorder="1" applyAlignment="1">
      <alignment horizontal="center" vertical="center" wrapText="1"/>
    </xf>
    <xf numFmtId="49" fontId="15" fillId="0" borderId="2" xfId="127" applyNumberFormat="1" applyFont="1" applyBorder="1" applyAlignment="1">
      <alignment horizontal="center" vertical="center" wrapText="1"/>
    </xf>
    <xf numFmtId="182" fontId="15" fillId="0" borderId="10" xfId="127" applyNumberFormat="1" applyFont="1" applyBorder="1" applyAlignment="1">
      <alignment horizontal="center" vertical="center" wrapText="1"/>
    </xf>
    <xf numFmtId="49" fontId="15" fillId="0" borderId="10" xfId="127" applyNumberFormat="1" applyFont="1" applyBorder="1" applyAlignment="1">
      <alignment horizontal="center" vertical="center" wrapText="1"/>
    </xf>
    <xf numFmtId="49" fontId="15" fillId="0" borderId="20" xfId="127" applyNumberFormat="1" applyFont="1" applyBorder="1" applyAlignment="1">
      <alignment horizontal="center" vertical="center" wrapText="1"/>
    </xf>
    <xf numFmtId="49" fontId="15" fillId="0" borderId="21" xfId="127" applyNumberFormat="1" applyFont="1" applyBorder="1" applyAlignment="1">
      <alignment horizontal="center" vertical="center" wrapText="1"/>
    </xf>
    <xf numFmtId="49" fontId="15" fillId="0" borderId="16" xfId="127" applyNumberFormat="1" applyFont="1" applyBorder="1" applyAlignment="1">
      <alignment horizontal="center" vertical="center" wrapText="1"/>
    </xf>
    <xf numFmtId="49" fontId="15" fillId="0" borderId="17" xfId="127" applyNumberFormat="1" applyFont="1" applyBorder="1" applyAlignment="1">
      <alignment horizontal="center" vertical="center" wrapText="1"/>
    </xf>
    <xf numFmtId="0" fontId="15" fillId="0" borderId="16" xfId="127" applyFont="1" applyBorder="1" applyAlignment="1">
      <alignment horizontal="center" vertical="center" wrapText="1"/>
    </xf>
    <xf numFmtId="0" fontId="15" fillId="0" borderId="10" xfId="127" applyFont="1" applyBorder="1" applyAlignment="1">
      <alignment horizontal="center" vertical="center" wrapText="1"/>
    </xf>
    <xf numFmtId="49" fontId="15" fillId="0" borderId="7" xfId="127" applyNumberFormat="1" applyFont="1" applyBorder="1" applyAlignment="1">
      <alignment horizontal="center" vertical="center" wrapText="1"/>
    </xf>
    <xf numFmtId="182" fontId="7" fillId="0" borderId="0" xfId="127" applyNumberFormat="1" applyFont="1">
      <alignment vertical="center"/>
    </xf>
    <xf numFmtId="49" fontId="18" fillId="0" borderId="16" xfId="127" applyNumberFormat="1" applyFont="1" applyBorder="1" applyAlignment="1">
      <alignment horizontal="center" vertical="center" wrapText="1"/>
    </xf>
    <xf numFmtId="49" fontId="15" fillId="0" borderId="22" xfId="127" applyNumberFormat="1" applyFont="1" applyBorder="1" applyAlignment="1">
      <alignment horizontal="center" vertical="center" wrapText="1"/>
    </xf>
    <xf numFmtId="49" fontId="16" fillId="0" borderId="22" xfId="127" applyNumberFormat="1" applyFont="1" applyBorder="1" applyAlignment="1">
      <alignment horizontal="center" vertical="center" wrapText="1"/>
    </xf>
    <xf numFmtId="182" fontId="13" fillId="0" borderId="0" xfId="127" applyNumberFormat="1" applyFont="1">
      <alignment vertical="center"/>
    </xf>
    <xf numFmtId="0" fontId="13" fillId="0" borderId="0" xfId="127" applyFont="1" applyAlignment="1">
      <alignment horizontal="center" vertical="center"/>
    </xf>
    <xf numFmtId="182" fontId="13" fillId="0" borderId="0" xfId="127" applyNumberFormat="1" applyFont="1" applyAlignment="1">
      <alignment horizontal="center" vertical="center"/>
    </xf>
    <xf numFmtId="184" fontId="2" fillId="0" borderId="0" xfId="129" applyNumberFormat="1" applyFont="1"/>
    <xf numFmtId="184" fontId="13" fillId="0" borderId="0" xfId="0" applyNumberFormat="1" applyFont="1">
      <alignment vertical="center"/>
    </xf>
    <xf numFmtId="184" fontId="2" fillId="0" borderId="0" xfId="135" applyNumberFormat="1" applyFont="1" applyAlignment="1">
      <alignment vertical="center" wrapText="1"/>
    </xf>
    <xf numFmtId="184" fontId="2" fillId="0" borderId="0" xfId="135" applyNumberFormat="1" applyFont="1">
      <alignment vertical="center"/>
    </xf>
    <xf numFmtId="184" fontId="3" fillId="0" borderId="0" xfId="135" applyNumberFormat="1" applyFont="1" applyAlignment="1">
      <alignment horizontal="center" vertical="center" wrapText="1"/>
    </xf>
    <xf numFmtId="184" fontId="1" fillId="0" borderId="0" xfId="146" applyNumberFormat="1" applyFont="1" applyAlignment="1">
      <alignment horizontal="left" vertical="center"/>
    </xf>
    <xf numFmtId="184" fontId="4" fillId="0" borderId="0" xfId="146" applyNumberFormat="1" applyFont="1" applyAlignment="1">
      <alignment horizontal="left" vertical="center" wrapText="1"/>
    </xf>
    <xf numFmtId="184" fontId="20" fillId="0" borderId="0" xfId="135" applyNumberFormat="1" applyFont="1" applyAlignment="1">
      <alignment horizontal="left" vertical="center" wrapText="1"/>
    </xf>
    <xf numFmtId="184" fontId="1" fillId="0" borderId="0" xfId="135" applyNumberFormat="1" applyFont="1" applyAlignment="1">
      <alignment horizontal="left" vertical="center" wrapText="1"/>
    </xf>
    <xf numFmtId="49" fontId="15" fillId="0" borderId="2" xfId="0" applyNumberFormat="1" applyFont="1" applyBorder="1" applyAlignment="1" quotePrefix="1">
      <alignment horizontal="center" vertical="center" wrapText="1"/>
    </xf>
    <xf numFmtId="49" fontId="1" fillId="0" borderId="2" xfId="121" applyNumberFormat="1" applyFont="1" applyBorder="1" applyAlignment="1" quotePrefix="1">
      <alignment horizontal="center" vertical="center"/>
    </xf>
    <xf numFmtId="49" fontId="1" fillId="0" borderId="2" xfId="133" applyNumberFormat="1" applyFont="1" applyBorder="1" applyAlignment="1" quotePrefix="1">
      <alignment horizontal="center" vertical="center" wrapText="1"/>
    </xf>
    <xf numFmtId="0" fontId="1" fillId="0" borderId="2" xfId="131" applyFont="1" applyBorder="1" applyAlignment="1" quotePrefix="1">
      <alignment horizontal="center" vertical="center" wrapText="1"/>
    </xf>
    <xf numFmtId="0" fontId="7" fillId="0" borderId="2" xfId="131" applyFont="1" applyBorder="1" applyAlignment="1" quotePrefix="1">
      <alignment horizontal="center" vertical="center" wrapText="1"/>
    </xf>
    <xf numFmtId="0" fontId="7" fillId="0" borderId="2" xfId="0" applyFont="1" applyBorder="1" applyAlignment="1" quotePrefix="1">
      <alignment horizontal="center" vertical="center" wrapText="1"/>
    </xf>
    <xf numFmtId="49" fontId="1" fillId="0" borderId="2" xfId="121" applyNumberFormat="1" applyFont="1" applyBorder="1" applyAlignment="1" quotePrefix="1">
      <alignment horizontal="right" vertical="center"/>
    </xf>
    <xf numFmtId="0" fontId="1" fillId="0" borderId="2" xfId="128" applyFont="1" applyBorder="1" applyAlignment="1" quotePrefix="1">
      <alignment horizontal="center" vertical="center"/>
    </xf>
  </cellXfs>
  <cellStyles count="20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Book1" xfId="49"/>
    <cellStyle name="_ET_STYLE_NoName_00_ 2" xfId="50"/>
    <cellStyle name="20% - 强调文字颜色 1 10" xfId="51"/>
    <cellStyle name="20% - 强调文字颜色 1 10 2 5" xfId="52"/>
    <cellStyle name="20% - 强调文字颜色 1 14" xfId="53"/>
    <cellStyle name="20% - 强调文字颜色 2 10" xfId="54"/>
    <cellStyle name="20% - 强调文字颜色 2 10 2 5" xfId="55"/>
    <cellStyle name="20% - 强调文字颜色 2 14" xfId="56"/>
    <cellStyle name="20% - 强调文字颜色 3 10" xfId="57"/>
    <cellStyle name="20% - 强调文字颜色 3 10 2 5" xfId="58"/>
    <cellStyle name="20% - 强调文字颜色 3 14" xfId="59"/>
    <cellStyle name="20% - 强调文字颜色 4 10" xfId="60"/>
    <cellStyle name="20% - 强调文字颜色 4 10 2 5" xfId="61"/>
    <cellStyle name="20% - 强调文字颜色 4 14" xfId="62"/>
    <cellStyle name="20% - 强调文字颜色 5 10" xfId="63"/>
    <cellStyle name="20% - 强调文字颜色 5 10 2 5" xfId="64"/>
    <cellStyle name="20% - 强调文字颜色 5 14" xfId="65"/>
    <cellStyle name="20% - 强调文字颜色 6 10" xfId="66"/>
    <cellStyle name="20% - 强调文字颜色 6 10 2 5" xfId="67"/>
    <cellStyle name="20% - 强调文字颜色 6 14" xfId="68"/>
    <cellStyle name="40% - 强调文字颜色 1 10" xfId="69"/>
    <cellStyle name="40% - 强调文字颜色 1 10 2 5" xfId="70"/>
    <cellStyle name="40% - 强调文字颜色 1 14" xfId="71"/>
    <cellStyle name="40% - 强调文字颜色 2 10" xfId="72"/>
    <cellStyle name="40% - 强调文字颜色 2 10 2 5" xfId="73"/>
    <cellStyle name="40% - 强调文字颜色 2 14" xfId="74"/>
    <cellStyle name="40% - 强调文字颜色 3 10" xfId="75"/>
    <cellStyle name="40% - 强调文字颜色 3 10 2 5" xfId="76"/>
    <cellStyle name="40% - 强调文字颜色 3 14" xfId="77"/>
    <cellStyle name="40% - 强调文字颜色 6 10" xfId="78"/>
    <cellStyle name="40% - 强调文字颜色 6 10 2 5" xfId="79"/>
    <cellStyle name="40% - 强调文字颜色 6 14" xfId="80"/>
    <cellStyle name="60% - 强调文字颜色 1 10" xfId="81"/>
    <cellStyle name="60% - 强调文字颜色 1 10 2 3" xfId="82"/>
    <cellStyle name="60% - 强调文字颜色 1 14" xfId="83"/>
    <cellStyle name="60% - 强调文字颜色 2 10" xfId="84"/>
    <cellStyle name="60% - 强调文字颜色 2 14" xfId="85"/>
    <cellStyle name="60% - 强调文字颜色 3 10" xfId="86"/>
    <cellStyle name="60% - 强调文字颜色 3 14" xfId="87"/>
    <cellStyle name="60% - 强调文字颜色 4 10" xfId="88"/>
    <cellStyle name="60% - 强调文字颜色 4 10 2 3" xfId="89"/>
    <cellStyle name="60% - 强调文字颜色 4 14" xfId="90"/>
    <cellStyle name="60% - 强调文字颜色 5 10" xfId="91"/>
    <cellStyle name="60% - 强调文字颜色 5 10 2 3" xfId="92"/>
    <cellStyle name="60% - 强调文字颜色 5 14" xfId="93"/>
    <cellStyle name="60% - 强调文字颜色 6 10" xfId="94"/>
    <cellStyle name="60% - 强调文字颜色 6 10 2 3" xfId="95"/>
    <cellStyle name="60% - 强调文字颜色 6 14" xfId="96"/>
    <cellStyle name="AeE­ [0]_INQUIRY ¿μ¾÷AßAø " xfId="97"/>
    <cellStyle name="C?AØ_¿?¾÷CoE² " xfId="98"/>
    <cellStyle name="Comma0" xfId="99"/>
    <cellStyle name="Currency0" xfId="100"/>
    <cellStyle name="Fixed" xfId="101"/>
    <cellStyle name="Heading 1" xfId="102"/>
    <cellStyle name="Heading 2" xfId="103"/>
    <cellStyle name="Normal - Style1" xfId="104"/>
    <cellStyle name="Total" xfId="105"/>
    <cellStyle name="标题 1 10" xfId="106"/>
    <cellStyle name="标题 1 10 2 2" xfId="107"/>
    <cellStyle name="标题 1 14" xfId="108"/>
    <cellStyle name="标题 10" xfId="109"/>
    <cellStyle name="标题 10 2 2" xfId="110"/>
    <cellStyle name="标题 2 10" xfId="111"/>
    <cellStyle name="标题 2 10 2 2" xfId="112"/>
    <cellStyle name="标题 2 14" xfId="113"/>
    <cellStyle name="标题 3 10" xfId="114"/>
    <cellStyle name="标题 3 10 2 2" xfId="115"/>
    <cellStyle name="标题 3 14" xfId="116"/>
    <cellStyle name="标题 4 10" xfId="117"/>
    <cellStyle name="标题 4 14" xfId="118"/>
    <cellStyle name="差 10" xfId="119"/>
    <cellStyle name="差 14" xfId="120"/>
    <cellStyle name="常规 10 2" xfId="121"/>
    <cellStyle name="常规 10 2 2 2" xfId="122"/>
    <cellStyle name="常规 10 2 6" xfId="123"/>
    <cellStyle name="常规 10 2 7" xfId="124"/>
    <cellStyle name="常规 16" xfId="125"/>
    <cellStyle name="常规 16 2" xfId="126"/>
    <cellStyle name="常规 18 4" xfId="127"/>
    <cellStyle name="常规 18 4 2" xfId="128"/>
    <cellStyle name="常规 2" xfId="129"/>
    <cellStyle name="常规 2 11" xfId="130"/>
    <cellStyle name="常规 2 11 2" xfId="131"/>
    <cellStyle name="常规 2 5" xfId="132"/>
    <cellStyle name="常规 2 6" xfId="133"/>
    <cellStyle name="常规 20" xfId="134"/>
    <cellStyle name="常规 3" xfId="135"/>
    <cellStyle name="常规 3 10 2 2" xfId="136"/>
    <cellStyle name="常规 3 10 2 2 2" xfId="137"/>
    <cellStyle name="常规 3 2" xfId="138"/>
    <cellStyle name="常规 3 30" xfId="139"/>
    <cellStyle name="常规 4" xfId="140"/>
    <cellStyle name="常规 5 2" xfId="141"/>
    <cellStyle name="常规 5 2 10" xfId="142"/>
    <cellStyle name="常规 56" xfId="143"/>
    <cellStyle name="常规 8" xfId="144"/>
    <cellStyle name="常规_JL-31-1合同段工程量清单" xfId="145"/>
    <cellStyle name="常规_苏州市轨道交通1号线II-TS-13标星海街站" xfId="146"/>
    <cellStyle name="好 10" xfId="147"/>
    <cellStyle name="好 14" xfId="148"/>
    <cellStyle name="汇总 10" xfId="149"/>
    <cellStyle name="汇总 10 2 3" xfId="150"/>
    <cellStyle name="汇总 14" xfId="151"/>
    <cellStyle name="计算 10" xfId="152"/>
    <cellStyle name="计算 10 2 2" xfId="153"/>
    <cellStyle name="计算 14" xfId="154"/>
    <cellStyle name="检查单元格 10" xfId="155"/>
    <cellStyle name="检查单元格 10 2 2" xfId="156"/>
    <cellStyle name="检查单元格 14" xfId="157"/>
    <cellStyle name="解释性文本 10" xfId="158"/>
    <cellStyle name="解释性文本 14" xfId="159"/>
    <cellStyle name="警告文本 10" xfId="160"/>
    <cellStyle name="警告文本 14" xfId="161"/>
    <cellStyle name="链接单元格 10" xfId="162"/>
    <cellStyle name="链接单元格 10 2 2" xfId="163"/>
    <cellStyle name="链接单元格 14" xfId="164"/>
    <cellStyle name="똿뗦먛귟 [0.00]_PRODUCT DETAIL Q1" xfId="165"/>
    <cellStyle name="똿뗦먛귟_PRODUCT DETAIL Q1" xfId="166"/>
    <cellStyle name="千位[0]_RT磁芯" xfId="167"/>
    <cellStyle name="千位_RT磁芯" xfId="168"/>
    <cellStyle name="强调文字颜色 1 10" xfId="169"/>
    <cellStyle name="强调文字颜色 1 10 2 3" xfId="170"/>
    <cellStyle name="强调文字颜色 1 14" xfId="171"/>
    <cellStyle name="强调文字颜色 2 10" xfId="172"/>
    <cellStyle name="强调文字颜色 2 10 2 3" xfId="173"/>
    <cellStyle name="强调文字颜色 2 14" xfId="174"/>
    <cellStyle name="强调文字颜色 3 10" xfId="175"/>
    <cellStyle name="强调文字颜色 3 10 2 3" xfId="176"/>
    <cellStyle name="强调文字颜色 3 14" xfId="177"/>
    <cellStyle name="强调文字颜色 6 10" xfId="178"/>
    <cellStyle name="强调文字颜色 6 10 2 3" xfId="179"/>
    <cellStyle name="强调文字颜色 6 14" xfId="180"/>
    <cellStyle name="适中 10" xfId="181"/>
    <cellStyle name="适中 10 2 2" xfId="182"/>
    <cellStyle name="适中 14" xfId="183"/>
    <cellStyle name="输出 10" xfId="184"/>
    <cellStyle name="输出 10 2 2" xfId="185"/>
    <cellStyle name="输出 14" xfId="186"/>
    <cellStyle name="输入 10" xfId="187"/>
    <cellStyle name="输入 10 2 2" xfId="188"/>
    <cellStyle name="输入 14" xfId="189"/>
    <cellStyle name="一般_Sheet1" xfId="190"/>
    <cellStyle name="백분율_HOBONG" xfId="191"/>
    <cellStyle name="注释 10" xfId="192"/>
    <cellStyle name="注释 10 2 4" xfId="193"/>
    <cellStyle name="注释 14" xfId="194"/>
    <cellStyle name="注释 41" xfId="195"/>
    <cellStyle name="뷭?_BOOKSHIP" xfId="196"/>
    <cellStyle name="콤마 [0]_1202" xfId="197"/>
    <cellStyle name="콤마_1202" xfId="198"/>
    <cellStyle name="통화 [0]_1202" xfId="199"/>
    <cellStyle name="통화_1202" xfId="200"/>
    <cellStyle name="표준_(정보부문)월별인원계획" xfId="20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31"/>
  <sheetViews>
    <sheetView showGridLines="0" view="pageBreakPreview" zoomScale="145" zoomScaleNormal="100" topLeftCell="A16" workbookViewId="0">
      <selection activeCell="A32" sqref="A32"/>
    </sheetView>
  </sheetViews>
  <sheetFormatPr defaultColWidth="9" defaultRowHeight="15.75"/>
  <cols>
    <col min="1" max="1" width="92" style="172" customWidth="1"/>
    <col min="2" max="16384" width="9" style="173"/>
  </cols>
  <sheetData>
    <row r="1" ht="42" customHeight="1" spans="1:1">
      <c r="A1" s="174" t="s">
        <v>0</v>
      </c>
    </row>
    <row r="2" s="170" customFormat="1" ht="24" customHeight="1" spans="1:1">
      <c r="A2" s="175" t="str">
        <f>汇总表!A2</f>
        <v>项目名称：2026年浦口区乡村道养护工程</v>
      </c>
    </row>
    <row r="3" s="170" customFormat="1" ht="24" customHeight="1" spans="1:1">
      <c r="A3" s="176" t="s">
        <v>1</v>
      </c>
    </row>
    <row r="4" ht="20.1" customHeight="1" spans="1:1">
      <c r="A4" s="177" t="s">
        <v>2</v>
      </c>
    </row>
    <row r="5" ht="46.5" customHeight="1" spans="1:1">
      <c r="A5" s="178" t="s">
        <v>3</v>
      </c>
    </row>
    <row r="6" ht="34.5" customHeight="1" spans="1:1">
      <c r="A6" s="178" t="s">
        <v>4</v>
      </c>
    </row>
    <row r="7" ht="65.25" customHeight="1" spans="1:1">
      <c r="A7" s="178" t="s">
        <v>5</v>
      </c>
    </row>
    <row r="8" ht="45.75" customHeight="1" spans="1:1">
      <c r="A8" s="178" t="s">
        <v>6</v>
      </c>
    </row>
    <row r="9" ht="35.25" customHeight="1" spans="1:1">
      <c r="A9" s="178" t="s">
        <v>7</v>
      </c>
    </row>
    <row r="10" ht="34.5" customHeight="1" spans="1:1">
      <c r="A10" s="178" t="s">
        <v>8</v>
      </c>
    </row>
    <row r="11" ht="34.5" customHeight="1" spans="1:1">
      <c r="A11" s="178" t="s">
        <v>9</v>
      </c>
    </row>
    <row r="12" ht="24" customHeight="1" spans="1:1">
      <c r="A12" s="177" t="s">
        <v>10</v>
      </c>
    </row>
    <row r="13" ht="16.5" customHeight="1" spans="1:1">
      <c r="A13" s="178" t="s">
        <v>11</v>
      </c>
    </row>
    <row r="14" ht="50.25" customHeight="1" spans="1:1">
      <c r="A14" s="178" t="s">
        <v>12</v>
      </c>
    </row>
    <row r="15" ht="48.75" customHeight="1" spans="1:1">
      <c r="A15" s="178" t="s">
        <v>13</v>
      </c>
    </row>
    <row r="16" ht="36" customHeight="1" spans="1:1">
      <c r="A16" s="178" t="s">
        <v>14</v>
      </c>
    </row>
    <row r="17" ht="33" customHeight="1" spans="1:1">
      <c r="A17" s="178" t="s">
        <v>15</v>
      </c>
    </row>
    <row r="18" ht="20.25" customHeight="1" spans="1:1">
      <c r="A18" s="178" t="s">
        <v>16</v>
      </c>
    </row>
    <row r="19" ht="28.5" customHeight="1" spans="1:1">
      <c r="A19" s="178" t="s">
        <v>17</v>
      </c>
    </row>
    <row r="20" ht="28.5" customHeight="1" spans="1:1">
      <c r="A20" s="178" t="s">
        <v>18</v>
      </c>
    </row>
    <row r="21" s="170" customFormat="1" ht="31.5" customHeight="1" spans="1:1">
      <c r="A21" s="177" t="s">
        <v>19</v>
      </c>
    </row>
    <row r="22" s="170" customFormat="1" ht="28.5" customHeight="1" spans="1:1">
      <c r="A22" s="178" t="s">
        <v>20</v>
      </c>
    </row>
    <row r="23" s="170" customFormat="1" ht="28.5" customHeight="1" spans="1:1">
      <c r="A23" s="177" t="s">
        <v>21</v>
      </c>
    </row>
    <row r="24" ht="18.75" customHeight="1" spans="1:1">
      <c r="A24" s="178" t="s">
        <v>22</v>
      </c>
    </row>
    <row r="25" ht="30.95" customHeight="1" spans="1:1">
      <c r="A25" s="178" t="s">
        <v>23</v>
      </c>
    </row>
    <row r="26" ht="29.1" customHeight="1" spans="1:1">
      <c r="A26" s="178" t="s">
        <v>24</v>
      </c>
    </row>
    <row r="27" s="171" customFormat="1" ht="30" customHeight="1" spans="1:1">
      <c r="A27" s="178" t="s">
        <v>25</v>
      </c>
    </row>
    <row r="28" s="171" customFormat="1" ht="83.1" customHeight="1" spans="1:1">
      <c r="A28" s="178" t="s">
        <v>26</v>
      </c>
    </row>
    <row r="29" ht="41.25" customHeight="1" spans="1:1">
      <c r="A29" s="178" t="s">
        <v>27</v>
      </c>
    </row>
    <row r="30" ht="16.5" customHeight="1"/>
    <row r="31" ht="16.5" customHeight="1"/>
  </sheetData>
  <sheetProtection algorithmName="SHA-512" hashValue="u8iGxeyX/Y172dbUAiPnmX/DA66QmDAvM7KA0N/64PwefUFdvlDA0UKx1y6IGpDou6w/v0Kd7NqDtO+ldSo+5w==" saltValue="h/VA1RxkDh5kV9x6FmBRjw==" spinCount="100000" sheet="1" objects="1" scenarios="1"/>
  <printOptions horizontalCentered="1"/>
  <pageMargins left="0.472222222222222" right="0.472222222222222" top="0.472222222222222" bottom="0.472222222222222" header="0.472222222222222" footer="0.47222222222222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9"/>
  <sheetViews>
    <sheetView view="pageBreakPreview" zoomScale="115" zoomScaleNormal="100" workbookViewId="0">
      <selection activeCell="I13" sqref="I13"/>
    </sheetView>
  </sheetViews>
  <sheetFormatPr defaultColWidth="9" defaultRowHeight="15" outlineLevelCol="7"/>
  <cols>
    <col min="1" max="1" width="7.375" style="135" customWidth="1"/>
    <col min="2" max="2" width="16.875" style="135" customWidth="1"/>
    <col min="3" max="3" width="13.25" style="135" customWidth="1"/>
    <col min="4" max="4" width="25.75" style="135" customWidth="1"/>
    <col min="5" max="5" width="30.375" style="135" customWidth="1"/>
    <col min="6" max="6" width="10.875" style="135" customWidth="1"/>
    <col min="7" max="16384" width="9" style="135"/>
  </cols>
  <sheetData>
    <row r="1" ht="48" customHeight="1" spans="1:8">
      <c r="A1" s="136" t="s">
        <v>28</v>
      </c>
      <c r="B1" s="136"/>
      <c r="C1" s="136"/>
      <c r="D1" s="136"/>
      <c r="E1" s="136"/>
    </row>
    <row r="2" ht="24" customHeight="1" spans="1:8">
      <c r="A2" s="137" t="s">
        <v>29</v>
      </c>
      <c r="B2" s="138"/>
      <c r="C2" s="138"/>
      <c r="D2" s="138"/>
      <c r="E2" s="138"/>
    </row>
    <row r="3" s="134" customFormat="1" ht="24" customHeight="1" spans="1:8">
      <c r="A3" s="139"/>
      <c r="B3" s="139"/>
      <c r="C3" s="139"/>
      <c r="D3" s="139"/>
      <c r="E3" s="140" t="s">
        <v>30</v>
      </c>
    </row>
    <row r="4" s="134" customFormat="1" ht="30" customHeight="1" spans="1:8">
      <c r="A4" s="141" t="s">
        <v>31</v>
      </c>
      <c r="B4" s="141" t="s">
        <v>32</v>
      </c>
      <c r="C4" s="142" t="s">
        <v>33</v>
      </c>
      <c r="D4" s="143"/>
      <c r="E4" s="144" t="s">
        <v>34</v>
      </c>
    </row>
    <row r="5" s="134" customFormat="1" ht="30" customHeight="1" spans="1:8">
      <c r="A5" s="145">
        <v>1</v>
      </c>
      <c r="B5" s="146">
        <v>100</v>
      </c>
      <c r="C5" s="146" t="s">
        <v>35</v>
      </c>
      <c r="D5" s="147"/>
      <c r="E5" s="148">
        <f>'100章'!E11</f>
        <v>10674.76</v>
      </c>
    </row>
    <row r="6" s="134" customFormat="1" ht="30" customHeight="1" spans="1:8">
      <c r="A6" s="145">
        <v>2</v>
      </c>
      <c r="B6" s="149">
        <v>200</v>
      </c>
      <c r="C6" s="150" t="s">
        <v>36</v>
      </c>
      <c r="D6" s="151"/>
      <c r="E6" s="152">
        <f>'200章'!E10</f>
        <v>0</v>
      </c>
    </row>
    <row r="7" s="134" customFormat="1" ht="30" customHeight="1" spans="1:8">
      <c r="A7" s="145">
        <v>3</v>
      </c>
      <c r="B7" s="149">
        <v>300</v>
      </c>
      <c r="C7" s="153" t="s">
        <v>37</v>
      </c>
      <c r="D7" s="153"/>
      <c r="E7" s="154">
        <f>'300章'!E34</f>
        <v>0</v>
      </c>
    </row>
    <row r="8" s="134" customFormat="1" ht="30" customHeight="1" spans="1:8">
      <c r="A8" s="155">
        <v>4</v>
      </c>
      <c r="B8" s="155">
        <v>400</v>
      </c>
      <c r="C8" s="156" t="s">
        <v>38</v>
      </c>
      <c r="D8" s="157"/>
      <c r="E8" s="154" t="s">
        <v>39</v>
      </c>
    </row>
    <row r="9" s="134" customFormat="1" ht="30" customHeight="1" spans="1:8">
      <c r="A9" s="155">
        <v>5</v>
      </c>
      <c r="B9" s="155">
        <v>500</v>
      </c>
      <c r="C9" s="158" t="s">
        <v>40</v>
      </c>
      <c r="D9" s="159"/>
      <c r="E9" s="154" t="s">
        <v>39</v>
      </c>
    </row>
    <row r="10" s="134" customFormat="1" ht="30" customHeight="1" spans="1:8">
      <c r="A10" s="155">
        <v>6</v>
      </c>
      <c r="B10" s="155">
        <v>600</v>
      </c>
      <c r="C10" s="146" t="s">
        <v>41</v>
      </c>
      <c r="D10" s="147"/>
      <c r="E10" s="154">
        <f>'600章'!E13</f>
        <v>0</v>
      </c>
    </row>
    <row r="11" s="134" customFormat="1" ht="30" customHeight="1" spans="1:8">
      <c r="A11" s="155">
        <v>7</v>
      </c>
      <c r="B11" s="160">
        <v>700</v>
      </c>
      <c r="C11" s="153" t="s">
        <v>42</v>
      </c>
      <c r="D11" s="153"/>
      <c r="E11" s="154" t="s">
        <v>39</v>
      </c>
    </row>
    <row r="12" s="134" customFormat="1" ht="30" customHeight="1" spans="1:8">
      <c r="A12" s="161">
        <v>8</v>
      </c>
      <c r="B12" s="158" t="s">
        <v>43</v>
      </c>
      <c r="C12" s="162"/>
      <c r="D12" s="157"/>
      <c r="E12" s="154">
        <f>SUM(E5:E11)</f>
        <v>10674.76</v>
      </c>
      <c r="F12" s="163"/>
    </row>
    <row r="13" s="134" customFormat="1" ht="30" customHeight="1" spans="1:8">
      <c r="A13" s="161">
        <v>9</v>
      </c>
      <c r="B13" s="164" t="s">
        <v>44</v>
      </c>
      <c r="C13" s="165"/>
      <c r="D13" s="159"/>
      <c r="E13" s="154">
        <f>E12*3/100</f>
        <v>320.2428</v>
      </c>
    </row>
    <row r="14" s="134" customFormat="1" ht="30" customHeight="1" spans="1:8">
      <c r="A14" s="161">
        <v>10</v>
      </c>
      <c r="B14" s="164" t="s">
        <v>45</v>
      </c>
      <c r="C14" s="165"/>
      <c r="D14" s="159"/>
      <c r="E14" s="154">
        <v>56180.68</v>
      </c>
    </row>
    <row r="15" s="134" customFormat="1" ht="30" customHeight="1" spans="1:8">
      <c r="A15" s="161">
        <v>11</v>
      </c>
      <c r="B15" s="142" t="s">
        <v>46</v>
      </c>
      <c r="C15" s="166"/>
      <c r="D15" s="143"/>
      <c r="E15" s="144">
        <f>SUM(E12:E14)</f>
        <v>67175.6828</v>
      </c>
    </row>
    <row r="16" ht="38.25" customHeight="1" spans="1:8">
      <c r="H16" s="167"/>
    </row>
    <row r="17" spans="5:5">
      <c r="E17" s="168"/>
    </row>
    <row r="19" spans="5:5">
      <c r="E19" s="169"/>
    </row>
  </sheetData>
  <sheetProtection algorithmName="SHA-512" hashValue="dEFf4ksy+7hViO1eRb8czpN4TA25kfqvvIIyGIlf5Ew24Bfl9snZ9j3btobyfByxjPf21m4WDATsFH9mQIlG4w==" saltValue="S0ser61hIn5xbqcCs5Uwlw==" spinCount="100000" sheet="1" objects="1" scenarios="1"/>
  <mergeCells count="14">
    <mergeCell ref="A1:E1"/>
    <mergeCell ref="A2:E2"/>
    <mergeCell ref="C4:D4"/>
    <mergeCell ref="C5:D5"/>
    <mergeCell ref="C6:D6"/>
    <mergeCell ref="C7:D7"/>
    <mergeCell ref="C8:D8"/>
    <mergeCell ref="C9:D9"/>
    <mergeCell ref="C10:D10"/>
    <mergeCell ref="C11:D11"/>
    <mergeCell ref="B12:D12"/>
    <mergeCell ref="B13:D13"/>
    <mergeCell ref="B14:D14"/>
    <mergeCell ref="B15:D15"/>
  </mergeCells>
  <printOptions horizontalCentered="1"/>
  <pageMargins left="0.472222222222222" right="0.472222222222222" top="0.472222222222222" bottom="0.472222222222222" header="0.472222222222222" footer="0.472222222222222"/>
  <pageSetup paperSize="9" orientation="portrait"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39"/>
  <sheetViews>
    <sheetView view="pageBreakPreview" zoomScale="115" zoomScaleNormal="100" workbookViewId="0">
      <selection activeCell="I9" sqref="I9"/>
    </sheetView>
  </sheetViews>
  <sheetFormatPr defaultColWidth="9" defaultRowHeight="15" outlineLevelCol="6"/>
  <cols>
    <col min="1" max="1" width="7.75" style="103" customWidth="1"/>
    <col min="2" max="2" width="22.25" style="103" customWidth="1"/>
    <col min="3" max="3" width="29.25" style="103" customWidth="1"/>
    <col min="4" max="4" width="6.875" style="103" customWidth="1"/>
    <col min="5" max="5" width="7.875" style="103" customWidth="1"/>
    <col min="6" max="6" width="10.375" style="103" customWidth="1"/>
    <col min="7" max="7" width="10" style="103" customWidth="1"/>
    <col min="8" max="16384" width="9" style="103"/>
  </cols>
  <sheetData>
    <row r="1" s="102" customFormat="1" ht="42" customHeight="1" spans="1:7">
      <c r="A1" s="104" t="s">
        <v>47</v>
      </c>
      <c r="B1" s="104"/>
      <c r="C1" s="104"/>
      <c r="D1" s="104"/>
      <c r="E1" s="104"/>
      <c r="F1" s="104"/>
      <c r="G1" s="104"/>
    </row>
    <row r="2" s="40" customFormat="1" ht="24" customHeight="1" spans="1:7">
      <c r="A2" s="105" t="str">
        <f>汇总表!A2</f>
        <v>项目名称：2026年浦口区乡村道养护工程</v>
      </c>
      <c r="B2" s="106"/>
      <c r="C2" s="106"/>
      <c r="D2" s="106"/>
      <c r="E2" s="106"/>
      <c r="F2" s="106"/>
      <c r="G2" s="106"/>
    </row>
    <row r="3" s="40" customFormat="1" ht="24" customHeight="1" spans="1:7">
      <c r="A3" s="107"/>
      <c r="B3" s="107"/>
      <c r="C3" s="107"/>
      <c r="D3" s="107"/>
      <c r="E3" s="107"/>
      <c r="F3" s="108" t="s">
        <v>48</v>
      </c>
      <c r="G3" s="108"/>
    </row>
    <row r="4" s="40" customFormat="1" ht="30" customHeight="1" spans="1:7">
      <c r="A4" s="109" t="s">
        <v>49</v>
      </c>
      <c r="B4" s="110" t="s">
        <v>50</v>
      </c>
      <c r="C4" s="47" t="s">
        <v>51</v>
      </c>
      <c r="D4" s="110" t="s">
        <v>52</v>
      </c>
      <c r="E4" s="111" t="s">
        <v>53</v>
      </c>
      <c r="F4" s="112" t="s">
        <v>54</v>
      </c>
      <c r="G4" s="112" t="s">
        <v>55</v>
      </c>
    </row>
    <row r="5" s="40" customFormat="1" ht="30" customHeight="1" spans="1:7">
      <c r="A5" s="113" t="s">
        <v>56</v>
      </c>
      <c r="B5" s="114" t="s">
        <v>57</v>
      </c>
      <c r="C5" s="115" t="s">
        <v>58</v>
      </c>
      <c r="D5" s="116" t="s">
        <v>59</v>
      </c>
      <c r="E5" s="117">
        <v>1</v>
      </c>
      <c r="F5" s="118"/>
      <c r="G5" s="119">
        <f t="shared" ref="G5:G10" si="0">E5*F5</f>
        <v>0</v>
      </c>
    </row>
    <row r="6" s="40" customFormat="1" ht="30" customHeight="1" spans="1:7">
      <c r="A6" s="113" t="s">
        <v>60</v>
      </c>
      <c r="B6" s="114" t="s">
        <v>61</v>
      </c>
      <c r="C6" s="120" t="s">
        <v>62</v>
      </c>
      <c r="D6" s="116" t="s">
        <v>59</v>
      </c>
      <c r="E6" s="117">
        <v>1</v>
      </c>
      <c r="F6" s="117">
        <v>10674.76</v>
      </c>
      <c r="G6" s="119">
        <f t="shared" si="0"/>
        <v>10674.76</v>
      </c>
    </row>
    <row r="7" s="40" customFormat="1" ht="30" customHeight="1" spans="1:7">
      <c r="A7" s="113" t="s">
        <v>63</v>
      </c>
      <c r="B7" s="114" t="s">
        <v>64</v>
      </c>
      <c r="C7" s="115" t="s">
        <v>58</v>
      </c>
      <c r="D7" s="116" t="s">
        <v>59</v>
      </c>
      <c r="E7" s="117">
        <v>1</v>
      </c>
      <c r="F7" s="118"/>
      <c r="G7" s="119">
        <f t="shared" si="0"/>
        <v>0</v>
      </c>
    </row>
    <row r="8" s="40" customFormat="1" ht="30" customHeight="1" spans="1:7">
      <c r="A8" s="113" t="s">
        <v>65</v>
      </c>
      <c r="B8" s="114" t="s">
        <v>66</v>
      </c>
      <c r="C8" s="115" t="s">
        <v>58</v>
      </c>
      <c r="D8" s="116" t="s">
        <v>59</v>
      </c>
      <c r="E8" s="117">
        <v>1</v>
      </c>
      <c r="F8" s="118"/>
      <c r="G8" s="119">
        <f t="shared" si="0"/>
        <v>0</v>
      </c>
    </row>
    <row r="9" s="40" customFormat="1" ht="30" customHeight="1" spans="1:7">
      <c r="A9" s="113" t="s">
        <v>67</v>
      </c>
      <c r="B9" s="121" t="s">
        <v>68</v>
      </c>
      <c r="C9" s="115" t="s">
        <v>69</v>
      </c>
      <c r="D9" s="122" t="s">
        <v>70</v>
      </c>
      <c r="E9" s="117">
        <v>100</v>
      </c>
      <c r="F9" s="123"/>
      <c r="G9" s="119">
        <f t="shared" si="0"/>
        <v>0</v>
      </c>
    </row>
    <row r="10" s="40" customFormat="1" ht="30" customHeight="1" spans="1:7">
      <c r="A10" s="179" t="s">
        <v>71</v>
      </c>
      <c r="B10" s="124" t="s">
        <v>72</v>
      </c>
      <c r="C10" s="120" t="s">
        <v>58</v>
      </c>
      <c r="D10" s="116" t="s">
        <v>59</v>
      </c>
      <c r="E10" s="117">
        <v>1</v>
      </c>
      <c r="F10" s="123"/>
      <c r="G10" s="119">
        <f t="shared" si="0"/>
        <v>0</v>
      </c>
    </row>
    <row r="11" s="40" customFormat="1" ht="30" customHeight="1" spans="1:7">
      <c r="A11" s="125" t="s">
        <v>73</v>
      </c>
      <c r="B11" s="126"/>
      <c r="C11" s="126"/>
      <c r="D11" s="126"/>
      <c r="E11" s="127">
        <f>SUM(G5:G10)</f>
        <v>10674.76</v>
      </c>
      <c r="F11" s="127"/>
      <c r="G11" s="128" t="s">
        <v>74</v>
      </c>
    </row>
    <row r="12" s="40" customFormat="1" ht="30" customHeight="1" spans="1:7">
      <c r="A12" s="129"/>
      <c r="B12" s="129"/>
      <c r="C12" s="129"/>
      <c r="D12" s="129"/>
      <c r="E12" s="129"/>
      <c r="F12" s="129"/>
      <c r="G12" s="129"/>
    </row>
    <row r="13" s="40" customFormat="1" ht="30" customHeight="1" spans="1:7">
      <c r="A13" s="130"/>
      <c r="B13" s="130"/>
      <c r="C13" s="130"/>
      <c r="D13" s="130"/>
      <c r="E13" s="130"/>
      <c r="F13" s="130"/>
      <c r="G13" s="130"/>
    </row>
    <row r="14" s="40" customFormat="1" ht="30" customHeight="1" spans="1:7">
      <c r="A14" s="130"/>
      <c r="B14" s="130"/>
      <c r="C14" s="130"/>
      <c r="D14" s="130"/>
      <c r="E14" s="130"/>
      <c r="F14" s="130"/>
      <c r="G14" s="130"/>
    </row>
    <row r="15" s="40" customFormat="1" ht="30" customHeight="1" spans="1:7">
      <c r="A15" s="130"/>
      <c r="B15" s="130"/>
      <c r="C15" s="130"/>
      <c r="D15" s="130"/>
      <c r="E15" s="130"/>
      <c r="F15" s="130"/>
      <c r="G15" s="130"/>
    </row>
    <row r="16" s="40" customFormat="1" ht="30" customHeight="1" spans="1:7">
      <c r="A16" s="130"/>
      <c r="B16" s="130"/>
      <c r="C16" s="130"/>
      <c r="D16" s="130"/>
      <c r="E16" s="130"/>
      <c r="F16" s="130"/>
      <c r="G16" s="130"/>
    </row>
    <row r="17" s="40" customFormat="1" ht="30" customHeight="1" spans="1:7">
      <c r="A17" s="130"/>
      <c r="B17" s="130"/>
      <c r="C17" s="130"/>
      <c r="D17" s="130"/>
      <c r="E17" s="130"/>
      <c r="F17" s="130"/>
      <c r="G17" s="130"/>
    </row>
    <row r="18" s="40" customFormat="1" ht="30" customHeight="1" spans="1:7">
      <c r="A18" s="130"/>
      <c r="B18" s="130"/>
      <c r="C18" s="130"/>
      <c r="D18" s="130"/>
      <c r="E18" s="130"/>
      <c r="F18" s="130"/>
      <c r="G18" s="130"/>
    </row>
    <row r="19" s="40" customFormat="1" ht="30" customHeight="1" spans="1:7">
      <c r="A19" s="130"/>
      <c r="B19" s="130"/>
      <c r="C19" s="130"/>
      <c r="D19" s="130"/>
      <c r="E19" s="130"/>
      <c r="F19" s="130"/>
      <c r="G19" s="130"/>
    </row>
    <row r="20" s="40" customFormat="1" ht="30" customHeight="1" spans="1:7">
      <c r="A20" s="130"/>
      <c r="B20" s="130"/>
      <c r="C20" s="130"/>
      <c r="D20" s="130"/>
      <c r="E20" s="130"/>
      <c r="F20" s="130"/>
      <c r="G20" s="130"/>
    </row>
    <row r="21" s="40" customFormat="1" ht="30" customHeight="1" spans="1:7">
      <c r="A21" s="130"/>
      <c r="B21" s="130"/>
      <c r="C21" s="130"/>
      <c r="D21" s="130"/>
      <c r="E21" s="130"/>
      <c r="F21" s="130"/>
      <c r="G21" s="130"/>
    </row>
    <row r="22" s="40" customFormat="1" ht="30" customHeight="1" spans="1:7">
      <c r="A22" s="130"/>
      <c r="B22" s="130"/>
      <c r="C22" s="130"/>
      <c r="D22" s="130"/>
      <c r="E22" s="130"/>
      <c r="F22" s="130"/>
      <c r="G22" s="130"/>
    </row>
    <row r="23" s="40" customFormat="1" ht="30" customHeight="1" spans="1:7">
      <c r="A23" s="130"/>
      <c r="B23" s="130"/>
      <c r="C23" s="130"/>
      <c r="D23" s="130"/>
      <c r="E23" s="130"/>
      <c r="F23" s="130"/>
      <c r="G23" s="130"/>
    </row>
    <row r="24" s="40" customFormat="1" ht="30" customHeight="1" spans="1:7">
      <c r="A24" s="130"/>
      <c r="B24" s="130"/>
      <c r="C24" s="130"/>
      <c r="D24" s="130"/>
      <c r="E24" s="130"/>
      <c r="F24" s="130"/>
      <c r="G24" s="130"/>
    </row>
    <row r="25" s="40" customFormat="1" ht="30" customHeight="1" spans="1:7">
      <c r="A25" s="130"/>
      <c r="B25" s="130"/>
      <c r="C25" s="130"/>
      <c r="D25" s="130"/>
      <c r="E25" s="130"/>
      <c r="F25" s="130"/>
      <c r="G25" s="130"/>
    </row>
    <row r="26" s="40" customFormat="1" ht="30" customHeight="1" spans="1:7">
      <c r="A26" s="130"/>
      <c r="B26" s="130"/>
      <c r="C26" s="130"/>
      <c r="D26" s="130"/>
      <c r="E26" s="130"/>
      <c r="F26" s="130"/>
      <c r="G26" s="130"/>
    </row>
    <row r="27" s="40" customFormat="1" ht="30" customHeight="1" spans="1:7">
      <c r="A27" s="130"/>
      <c r="B27" s="130"/>
      <c r="C27" s="130"/>
      <c r="D27" s="130"/>
      <c r="E27" s="130"/>
      <c r="F27" s="130"/>
      <c r="G27" s="130"/>
    </row>
    <row r="28" s="40" customFormat="1" ht="30" customHeight="1" spans="1:7">
      <c r="A28" s="130"/>
      <c r="B28" s="130"/>
      <c r="C28" s="130"/>
      <c r="D28" s="130"/>
      <c r="E28" s="130"/>
      <c r="F28" s="130"/>
      <c r="G28" s="130"/>
    </row>
    <row r="29" s="40" customFormat="1" ht="30" customHeight="1" spans="1:7">
      <c r="A29" s="130"/>
      <c r="B29" s="130"/>
      <c r="C29" s="130"/>
      <c r="D29" s="130"/>
      <c r="E29" s="130"/>
      <c r="F29" s="130"/>
      <c r="G29" s="130"/>
    </row>
    <row r="30" s="40" customFormat="1" ht="30" customHeight="1" spans="1:7">
      <c r="A30" s="130"/>
      <c r="B30" s="130"/>
      <c r="C30" s="130"/>
      <c r="D30" s="130"/>
      <c r="E30" s="130"/>
      <c r="F30" s="130"/>
      <c r="G30" s="130"/>
    </row>
    <row r="31" s="40" customFormat="1" ht="30" customHeight="1" spans="1:7">
      <c r="A31" s="130"/>
      <c r="B31" s="130"/>
      <c r="C31" s="130"/>
      <c r="D31" s="130"/>
      <c r="E31" s="130"/>
      <c r="F31" s="130"/>
      <c r="G31" s="130"/>
    </row>
    <row r="32" s="40" customFormat="1" ht="30" customHeight="1" spans="1:7">
      <c r="A32" s="130"/>
      <c r="B32" s="130"/>
      <c r="C32" s="130"/>
      <c r="D32" s="130"/>
      <c r="E32" s="130"/>
      <c r="F32" s="130"/>
      <c r="G32" s="130"/>
    </row>
    <row r="33" s="40" customFormat="1" ht="30" customHeight="1" spans="1:7">
      <c r="A33" s="130"/>
      <c r="B33" s="130"/>
      <c r="C33" s="130"/>
      <c r="D33" s="130"/>
      <c r="E33" s="130"/>
      <c r="F33" s="130"/>
      <c r="G33" s="130"/>
    </row>
    <row r="34" s="40" customFormat="1" ht="30" customHeight="1" spans="1:7">
      <c r="A34" s="130"/>
      <c r="B34" s="130"/>
      <c r="C34" s="130"/>
      <c r="D34" s="130"/>
      <c r="E34" s="130"/>
      <c r="F34" s="130"/>
      <c r="G34" s="130"/>
    </row>
    <row r="35" s="40" customFormat="1" ht="30" customHeight="1" spans="1:7">
      <c r="A35" s="130"/>
      <c r="B35" s="130"/>
      <c r="C35" s="130"/>
      <c r="D35" s="130"/>
      <c r="E35" s="130"/>
      <c r="F35" s="130"/>
      <c r="G35" s="130"/>
    </row>
    <row r="36" s="40" customFormat="1" ht="30" customHeight="1" spans="1:7">
      <c r="A36" s="130"/>
      <c r="B36" s="130"/>
      <c r="C36" s="130"/>
      <c r="D36" s="130"/>
      <c r="E36" s="130"/>
      <c r="F36" s="130"/>
      <c r="G36" s="130"/>
    </row>
    <row r="37" s="40" customFormat="1" ht="30" customHeight="1" spans="1:7">
      <c r="A37" s="130"/>
      <c r="B37" s="130"/>
      <c r="C37" s="130"/>
      <c r="D37" s="130"/>
      <c r="E37" s="130"/>
      <c r="F37" s="130"/>
      <c r="G37" s="130"/>
    </row>
    <row r="38" s="40" customFormat="1" ht="30" customHeight="1" spans="1:7">
      <c r="A38" s="130"/>
      <c r="B38" s="130"/>
      <c r="C38" s="130"/>
      <c r="D38" s="130"/>
      <c r="E38" s="130"/>
      <c r="F38" s="130"/>
      <c r="G38" s="130"/>
    </row>
    <row r="39" s="40" customFormat="1" ht="30" customHeight="1" spans="1:7">
      <c r="A39" s="131"/>
      <c r="B39" s="131"/>
      <c r="C39" s="131"/>
      <c r="D39" s="131"/>
      <c r="E39" s="132"/>
      <c r="F39" s="132"/>
      <c r="G39" s="133"/>
    </row>
  </sheetData>
  <sheetProtection algorithmName="SHA-512" hashValue="daeU6YXANZW56Y1VvBbqav1qI6Ky1//df8fFtcZjBSH+PS+nEaLtcSirYxRnFQ8WOcQ65ErYzLZgfEks3LCHcQ==" saltValue="HlrZ5Z1VarzoA2MDHdTA9Q==" spinCount="100000" sheet="1" objects="1" scenarios="1"/>
  <mergeCells count="5">
    <mergeCell ref="A1:G1"/>
    <mergeCell ref="A2:G2"/>
    <mergeCell ref="F3:G3"/>
    <mergeCell ref="A11:D11"/>
    <mergeCell ref="E11:F11"/>
  </mergeCells>
  <printOptions horizontalCentered="1"/>
  <pageMargins left="0.472222222222222" right="0.472222222222222" top="0.472222222222222" bottom="0.472222222222222" header="0.472222222222222" footer="0.472222222222222"/>
  <pageSetup paperSize="9" orientation="portrait"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16"/>
  <sheetViews>
    <sheetView view="pageBreakPreview" zoomScale="115" zoomScaleNormal="100" topLeftCell="B1" workbookViewId="0">
      <selection activeCell="K10" sqref="J10:K10"/>
    </sheetView>
  </sheetViews>
  <sheetFormatPr defaultColWidth="9" defaultRowHeight="15" outlineLevelCol="6"/>
  <cols>
    <col min="1" max="1" width="7.75" style="83" customWidth="1"/>
    <col min="2" max="2" width="18.5" style="83" customWidth="1"/>
    <col min="3" max="3" width="32.75" style="83" customWidth="1"/>
    <col min="4" max="4" width="6.625" style="83" customWidth="1"/>
    <col min="5" max="5" width="9.75" style="83" customWidth="1"/>
    <col min="6" max="6" width="8.75" style="83" customWidth="1"/>
    <col min="7" max="7" width="10.5" style="83" customWidth="1"/>
    <col min="8" max="16384" width="9" style="83"/>
  </cols>
  <sheetData>
    <row r="1" ht="42" customHeight="1" spans="1:7">
      <c r="A1" s="44" t="s">
        <v>75</v>
      </c>
      <c r="B1" s="44"/>
      <c r="C1" s="44"/>
      <c r="D1" s="44"/>
      <c r="E1" s="44"/>
      <c r="F1" s="44"/>
      <c r="G1" s="44"/>
    </row>
    <row r="2" ht="24" customHeight="1" spans="1:7">
      <c r="A2" s="84" t="str">
        <f>汇总表!A2</f>
        <v>项目名称：2026年浦口区乡村道养护工程</v>
      </c>
      <c r="B2" s="85"/>
      <c r="C2" s="85"/>
      <c r="D2" s="85"/>
      <c r="E2" s="85"/>
      <c r="F2" s="85"/>
      <c r="G2" s="85"/>
    </row>
    <row r="3" ht="24" customHeight="1" spans="1:7">
      <c r="A3" s="86"/>
      <c r="B3" s="86"/>
      <c r="C3" s="86"/>
      <c r="D3" s="86"/>
      <c r="E3" s="86"/>
      <c r="F3" s="87" t="s">
        <v>76</v>
      </c>
      <c r="G3" s="88"/>
    </row>
    <row r="4" s="39" customFormat="1" ht="30" customHeight="1" spans="1:7">
      <c r="A4" s="89" t="s">
        <v>77</v>
      </c>
      <c r="B4" s="90" t="s">
        <v>78</v>
      </c>
      <c r="C4" s="47" t="s">
        <v>51</v>
      </c>
      <c r="D4" s="90" t="s">
        <v>79</v>
      </c>
      <c r="E4" s="91" t="s">
        <v>80</v>
      </c>
      <c r="F4" s="92" t="s">
        <v>81</v>
      </c>
      <c r="G4" s="93" t="s">
        <v>55</v>
      </c>
    </row>
    <row r="5" s="39" customFormat="1" ht="26.1" customHeight="1" spans="1:7">
      <c r="A5" s="55" t="s">
        <v>82</v>
      </c>
      <c r="B5" s="94" t="s">
        <v>83</v>
      </c>
      <c r="C5" s="94"/>
      <c r="D5" s="55"/>
      <c r="E5" s="95"/>
      <c r="F5" s="96"/>
      <c r="G5" s="97" t="str">
        <f>IF(E5="","",ROUND(E5*F5,2))</f>
        <v/>
      </c>
    </row>
    <row r="6" s="39" customFormat="1" ht="48" customHeight="1" spans="1:7">
      <c r="A6" s="180" t="s">
        <v>84</v>
      </c>
      <c r="B6" s="98" t="s">
        <v>85</v>
      </c>
      <c r="C6" s="54" t="s">
        <v>86</v>
      </c>
      <c r="D6" s="55" t="s">
        <v>87</v>
      </c>
      <c r="E6" s="95">
        <v>445.8</v>
      </c>
      <c r="F6" s="99"/>
      <c r="G6" s="97">
        <f>IF(E6="","",ROUND(E6*F6,2))</f>
        <v>0</v>
      </c>
    </row>
    <row r="7" s="39" customFormat="1" ht="48" customHeight="1" spans="1:7">
      <c r="A7" s="181" t="s">
        <v>88</v>
      </c>
      <c r="B7" s="51" t="s">
        <v>89</v>
      </c>
      <c r="C7" s="54" t="s">
        <v>90</v>
      </c>
      <c r="D7" s="55" t="s">
        <v>87</v>
      </c>
      <c r="E7" s="95">
        <v>36.7</v>
      </c>
      <c r="F7" s="99"/>
      <c r="G7" s="97">
        <f>IF(E7="","",ROUND(E7*F7,2))</f>
        <v>0</v>
      </c>
    </row>
    <row r="8" s="39" customFormat="1" ht="45.95" customHeight="1" spans="1:7">
      <c r="A8" s="180" t="s">
        <v>91</v>
      </c>
      <c r="B8" s="51" t="s">
        <v>89</v>
      </c>
      <c r="C8" s="54" t="s">
        <v>92</v>
      </c>
      <c r="D8" s="55" t="s">
        <v>87</v>
      </c>
      <c r="E8" s="95">
        <v>656.5</v>
      </c>
      <c r="F8" s="99"/>
      <c r="G8" s="97">
        <f>IF(E8="","",ROUND(E8*F8,2))</f>
        <v>0</v>
      </c>
    </row>
    <row r="9" s="39" customFormat="1" ht="45.95" customHeight="1" spans="1:7">
      <c r="A9" s="50" t="s">
        <v>93</v>
      </c>
      <c r="B9" s="51" t="s">
        <v>89</v>
      </c>
      <c r="C9" s="54" t="s">
        <v>94</v>
      </c>
      <c r="D9" s="55" t="s">
        <v>87</v>
      </c>
      <c r="E9" s="95">
        <v>1218.5</v>
      </c>
      <c r="F9" s="99"/>
      <c r="G9" s="97">
        <f>IF(E9="","",ROUND(E9*F9,2))</f>
        <v>0</v>
      </c>
    </row>
    <row r="10" s="82" customFormat="1" ht="30" customHeight="1" spans="1:7">
      <c r="A10" s="47" t="s">
        <v>95</v>
      </c>
      <c r="B10" s="47"/>
      <c r="C10" s="47"/>
      <c r="D10" s="47"/>
      <c r="E10" s="100">
        <f>SUM(G5:G9)</f>
        <v>0</v>
      </c>
      <c r="F10" s="101"/>
      <c r="G10" s="49" t="s">
        <v>96</v>
      </c>
    </row>
    <row r="11" s="82" customFormat="1" ht="51.95" customHeight="1" spans="1:7">
      <c r="A11" s="83"/>
      <c r="B11" s="83"/>
      <c r="C11" s="83"/>
      <c r="D11" s="83"/>
      <c r="E11" s="83"/>
      <c r="F11" s="83"/>
      <c r="G11" s="83"/>
    </row>
    <row r="12" s="82" customFormat="1" ht="51.95" customHeight="1" spans="1:7">
      <c r="A12" s="83"/>
      <c r="B12" s="83"/>
      <c r="C12" s="83"/>
      <c r="D12" s="83"/>
      <c r="E12" s="83"/>
      <c r="F12" s="83"/>
      <c r="G12" s="83"/>
    </row>
    <row r="13" s="82" customFormat="1" ht="30" customHeight="1" spans="1:7">
      <c r="A13" s="83"/>
      <c r="B13" s="83"/>
      <c r="C13" s="83"/>
      <c r="D13" s="83"/>
      <c r="E13" s="83"/>
      <c r="F13" s="83"/>
      <c r="G13" s="83"/>
    </row>
    <row r="14" s="82" customFormat="1" ht="51.95" customHeight="1" spans="1:7">
      <c r="A14" s="83"/>
      <c r="B14" s="83"/>
      <c r="C14" s="83"/>
      <c r="D14" s="83"/>
      <c r="E14" s="83"/>
      <c r="F14" s="83"/>
      <c r="G14" s="83"/>
    </row>
    <row r="15" s="82" customFormat="1" ht="51.95" customHeight="1" spans="1:7">
      <c r="A15" s="83"/>
      <c r="B15" s="83"/>
      <c r="C15" s="83"/>
      <c r="D15" s="83"/>
      <c r="E15" s="83"/>
      <c r="F15" s="83"/>
      <c r="G15" s="83"/>
    </row>
    <row r="16" ht="30" customHeight="1"/>
  </sheetData>
  <sheetProtection algorithmName="SHA-512" hashValue="TVOoG9AwDLFFMCAGFbnIH4relFZ7peMmTFPu91Y5tnWWS2w6RArWENbvjqDYA+ki0BGL1HMaX1E3/7lFd5+ErA==" saltValue="P1EL1x+OTPSgCWI54PGQ/g==" spinCount="100000" sheet="1" objects="1" scenarios="1"/>
  <mergeCells count="5">
    <mergeCell ref="A1:G1"/>
    <mergeCell ref="A2:G2"/>
    <mergeCell ref="F3:G3"/>
    <mergeCell ref="A10:D10"/>
    <mergeCell ref="E10:F10"/>
  </mergeCells>
  <printOptions horizontalCentered="1"/>
  <pageMargins left="0.472222222222222" right="0.472222222222222" top="0.472222222222222" bottom="0.472222222222222" header="0.472222222222222" footer="0.472222222222222"/>
  <pageSetup paperSize="9" orientation="portrait"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U34"/>
  <sheetViews>
    <sheetView view="pageBreakPreview" zoomScale="115" zoomScaleNormal="100" topLeftCell="A26" workbookViewId="0">
      <selection activeCell="J37" sqref="I37:J37"/>
    </sheetView>
  </sheetViews>
  <sheetFormatPr defaultColWidth="9" defaultRowHeight="15.75"/>
  <cols>
    <col min="1" max="1" width="7" style="42" customWidth="1"/>
    <col min="2" max="2" width="16.5" style="42" customWidth="1"/>
    <col min="3" max="3" width="34.25" style="42" customWidth="1"/>
    <col min="4" max="4" width="8" style="42" customWidth="1"/>
    <col min="5" max="5" width="11" style="43" customWidth="1"/>
    <col min="6" max="6" width="7.375" style="42" customWidth="1"/>
    <col min="7" max="7" width="10.875" style="42" customWidth="1"/>
    <col min="8" max="16384" width="9" style="42"/>
  </cols>
  <sheetData>
    <row r="1" ht="42" customHeight="1" spans="1:385">
      <c r="A1" s="44" t="s">
        <v>97</v>
      </c>
      <c r="B1" s="44"/>
      <c r="C1" s="44"/>
      <c r="D1" s="44"/>
      <c r="E1" s="44"/>
      <c r="F1" s="44"/>
      <c r="G1" s="44"/>
    </row>
    <row r="2" s="39" customFormat="1" ht="24" customHeight="1" spans="1:385">
      <c r="A2" s="39" t="str">
        <f>汇总表!A2</f>
        <v>项目名称：2026年浦口区乡村道养护工程</v>
      </c>
      <c r="G2" s="45"/>
    </row>
    <row r="3" s="39" customFormat="1" ht="24" customHeight="1" spans="1:385">
      <c r="F3" s="45" t="s">
        <v>98</v>
      </c>
      <c r="G3" s="45"/>
    </row>
    <row r="4" s="39" customFormat="1" ht="30" customHeight="1" spans="1:385">
      <c r="A4" s="46" t="s">
        <v>77</v>
      </c>
      <c r="B4" s="47" t="s">
        <v>78</v>
      </c>
      <c r="C4" s="47" t="s">
        <v>51</v>
      </c>
      <c r="D4" s="47" t="s">
        <v>79</v>
      </c>
      <c r="E4" s="48" t="s">
        <v>80</v>
      </c>
      <c r="F4" s="49" t="s">
        <v>99</v>
      </c>
      <c r="G4" s="49" t="s">
        <v>100</v>
      </c>
    </row>
    <row r="5" s="39" customFormat="1" ht="30" customHeight="1" spans="1:385">
      <c r="A5" s="50" t="s">
        <v>101</v>
      </c>
      <c r="B5" s="51" t="s">
        <v>102</v>
      </c>
      <c r="C5" s="47"/>
      <c r="D5" s="47"/>
      <c r="E5" s="48"/>
      <c r="F5" s="49"/>
      <c r="G5" s="49"/>
    </row>
    <row r="6" s="39" customFormat="1" ht="35.1" customHeight="1" spans="1:385">
      <c r="A6" s="182" t="s">
        <v>84</v>
      </c>
      <c r="B6" s="53" t="s">
        <v>103</v>
      </c>
      <c r="C6" s="54" t="s">
        <v>104</v>
      </c>
      <c r="D6" s="55" t="s">
        <v>105</v>
      </c>
      <c r="E6" s="56">
        <v>735</v>
      </c>
      <c r="F6" s="57"/>
      <c r="G6" s="58">
        <f>IF(E6="","",ROUND(E6*F6,2))</f>
        <v>0</v>
      </c>
    </row>
    <row r="7" s="39" customFormat="1" ht="35.1" customHeight="1" spans="1:385">
      <c r="A7" s="183" t="s">
        <v>88</v>
      </c>
      <c r="B7" s="53" t="s">
        <v>103</v>
      </c>
      <c r="C7" s="54" t="s">
        <v>106</v>
      </c>
      <c r="D7" s="55" t="s">
        <v>105</v>
      </c>
      <c r="E7" s="56">
        <v>820.6</v>
      </c>
      <c r="F7" s="57"/>
      <c r="G7" s="58">
        <f>IF(E7="","",ROUND(E7*F7,2))</f>
        <v>0</v>
      </c>
    </row>
    <row r="8" s="39" customFormat="1" ht="30" customHeight="1" spans="1:385">
      <c r="A8" s="52" t="s">
        <v>107</v>
      </c>
      <c r="B8" s="54" t="s">
        <v>108</v>
      </c>
      <c r="C8" s="54"/>
      <c r="D8" s="55"/>
      <c r="E8" s="56"/>
      <c r="F8" s="60"/>
      <c r="G8" s="58"/>
    </row>
    <row r="9" s="39" customFormat="1" ht="48" customHeight="1" spans="1:385">
      <c r="A9" s="182" t="s">
        <v>84</v>
      </c>
      <c r="B9" s="54" t="s">
        <v>108</v>
      </c>
      <c r="C9" s="54" t="s">
        <v>109</v>
      </c>
      <c r="D9" s="55" t="s">
        <v>105</v>
      </c>
      <c r="E9" s="56">
        <v>820.6</v>
      </c>
      <c r="F9" s="61"/>
      <c r="G9" s="58">
        <f>IF(E9="","",ROUND(E9*F9,2))</f>
        <v>0</v>
      </c>
    </row>
    <row r="10" s="40" customFormat="1" ht="47.1" customHeight="1" spans="1:385">
      <c r="A10" s="62" t="s">
        <v>110</v>
      </c>
      <c r="B10" s="63" t="s">
        <v>111</v>
      </c>
      <c r="C10" s="64" t="s">
        <v>112</v>
      </c>
      <c r="D10" s="65" t="s">
        <v>113</v>
      </c>
      <c r="E10" s="56">
        <v>820.6</v>
      </c>
      <c r="F10" s="61"/>
      <c r="G10" s="58">
        <f>IF(E10="","",ROUND(E10*F10,2))</f>
        <v>0</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c r="IW10" s="66"/>
      <c r="IX10" s="66"/>
      <c r="IY10" s="66"/>
      <c r="IZ10" s="66"/>
      <c r="JA10" s="66"/>
      <c r="JB10" s="66"/>
      <c r="JC10" s="66"/>
      <c r="JD10" s="66"/>
      <c r="JE10" s="66"/>
      <c r="JF10" s="66"/>
      <c r="JG10" s="66"/>
      <c r="JH10" s="66"/>
      <c r="JI10" s="66"/>
      <c r="JJ10" s="66"/>
      <c r="JK10" s="66"/>
      <c r="JL10" s="66"/>
      <c r="JM10" s="66"/>
      <c r="JN10" s="66"/>
      <c r="JO10" s="66"/>
      <c r="JP10" s="66"/>
      <c r="JQ10" s="66"/>
      <c r="JR10" s="66"/>
      <c r="JS10" s="66"/>
      <c r="JT10" s="66"/>
      <c r="JU10" s="66"/>
      <c r="JV10" s="66"/>
      <c r="JW10" s="66"/>
      <c r="JX10" s="66"/>
      <c r="JY10" s="66"/>
      <c r="JZ10" s="66"/>
      <c r="KA10" s="66"/>
      <c r="KB10" s="66"/>
      <c r="KC10" s="66"/>
      <c r="KD10" s="66"/>
      <c r="KE10" s="66"/>
      <c r="KF10" s="66"/>
      <c r="KG10" s="66"/>
      <c r="KH10" s="66"/>
      <c r="KI10" s="66"/>
      <c r="KJ10" s="66"/>
      <c r="KK10" s="66"/>
      <c r="KL10" s="66"/>
      <c r="KM10" s="66"/>
      <c r="KN10" s="66"/>
      <c r="KO10" s="66"/>
      <c r="KP10" s="66"/>
      <c r="KQ10" s="66"/>
      <c r="KR10" s="66"/>
      <c r="KS10" s="66"/>
      <c r="KT10" s="66"/>
      <c r="KU10" s="66"/>
      <c r="KV10" s="66"/>
      <c r="KW10" s="66"/>
      <c r="KX10" s="66"/>
      <c r="KY10" s="66"/>
      <c r="KZ10" s="66"/>
      <c r="LA10" s="66"/>
      <c r="LB10" s="66"/>
      <c r="LC10" s="66"/>
      <c r="LD10" s="66"/>
      <c r="LE10" s="66"/>
      <c r="LF10" s="66"/>
      <c r="LG10" s="66"/>
      <c r="LH10" s="66"/>
      <c r="LI10" s="66"/>
      <c r="LJ10" s="66"/>
      <c r="LK10" s="66"/>
      <c r="LL10" s="66"/>
      <c r="LM10" s="66"/>
      <c r="LN10" s="66"/>
      <c r="LO10" s="66"/>
      <c r="LP10" s="66"/>
      <c r="LQ10" s="66"/>
      <c r="LR10" s="66"/>
      <c r="LS10" s="66"/>
      <c r="LT10" s="66"/>
      <c r="LU10" s="66"/>
      <c r="LV10" s="66"/>
      <c r="LW10" s="66"/>
      <c r="LX10" s="66"/>
      <c r="LY10" s="66"/>
      <c r="LZ10" s="66"/>
      <c r="MA10" s="66"/>
      <c r="MB10" s="66"/>
      <c r="MC10" s="66"/>
      <c r="MD10" s="66"/>
      <c r="ME10" s="66"/>
      <c r="MF10" s="66"/>
      <c r="MG10" s="66"/>
      <c r="MH10" s="66"/>
      <c r="MI10" s="66"/>
      <c r="MJ10" s="66"/>
      <c r="MK10" s="66"/>
      <c r="ML10" s="66"/>
      <c r="MM10" s="66"/>
      <c r="MN10" s="66"/>
      <c r="MO10" s="66"/>
      <c r="MP10" s="66"/>
      <c r="MQ10" s="66"/>
      <c r="MR10" s="66"/>
      <c r="MS10" s="66"/>
      <c r="MT10" s="66"/>
      <c r="MU10" s="66"/>
      <c r="MV10" s="66"/>
      <c r="MW10" s="66"/>
      <c r="MX10" s="66"/>
      <c r="MY10" s="66"/>
      <c r="MZ10" s="66"/>
      <c r="NA10" s="66"/>
      <c r="NB10" s="66"/>
      <c r="NC10" s="66"/>
      <c r="ND10" s="66"/>
      <c r="NE10" s="66"/>
      <c r="NF10" s="66"/>
      <c r="NG10" s="66"/>
      <c r="NH10" s="66"/>
      <c r="NI10" s="66"/>
      <c r="NJ10" s="66"/>
      <c r="NK10" s="66"/>
      <c r="NL10" s="66"/>
      <c r="NM10" s="66"/>
      <c r="NN10" s="66"/>
      <c r="NO10" s="66"/>
      <c r="NP10" s="66"/>
      <c r="NQ10" s="66"/>
      <c r="NR10" s="66"/>
      <c r="NS10" s="66"/>
      <c r="NT10" s="66"/>
      <c r="NU10" s="66"/>
    </row>
    <row r="11" s="40" customFormat="1" ht="30" customHeight="1" spans="1:385">
      <c r="A11" s="62" t="s">
        <v>114</v>
      </c>
      <c r="B11" s="67" t="s">
        <v>115</v>
      </c>
      <c r="C11" s="64"/>
      <c r="D11" s="65"/>
      <c r="E11" s="56"/>
      <c r="F11" s="60"/>
      <c r="G11" s="58"/>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c r="IW11" s="66"/>
      <c r="IX11" s="66"/>
      <c r="IY11" s="66"/>
      <c r="IZ11" s="66"/>
      <c r="JA11" s="66"/>
      <c r="JB11" s="66"/>
      <c r="JC11" s="66"/>
      <c r="JD11" s="66"/>
      <c r="JE11" s="66"/>
      <c r="JF11" s="66"/>
      <c r="JG11" s="66"/>
      <c r="JH11" s="66"/>
      <c r="JI11" s="66"/>
      <c r="JJ11" s="66"/>
      <c r="JK11" s="66"/>
      <c r="JL11" s="66"/>
      <c r="JM11" s="66"/>
      <c r="JN11" s="66"/>
      <c r="JO11" s="66"/>
      <c r="JP11" s="66"/>
      <c r="JQ11" s="66"/>
      <c r="JR11" s="66"/>
      <c r="JS11" s="66"/>
      <c r="JT11" s="66"/>
      <c r="JU11" s="66"/>
      <c r="JV11" s="66"/>
      <c r="JW11" s="66"/>
      <c r="JX11" s="66"/>
      <c r="JY11" s="66"/>
      <c r="JZ11" s="66"/>
      <c r="KA11" s="66"/>
      <c r="KB11" s="66"/>
      <c r="KC11" s="66"/>
      <c r="KD11" s="66"/>
      <c r="KE11" s="66"/>
      <c r="KF11" s="66"/>
      <c r="KG11" s="66"/>
      <c r="KH11" s="66"/>
      <c r="KI11" s="66"/>
      <c r="KJ11" s="66"/>
      <c r="KK11" s="66"/>
      <c r="KL11" s="66"/>
      <c r="KM11" s="66"/>
      <c r="KN11" s="66"/>
      <c r="KO11" s="66"/>
      <c r="KP11" s="66"/>
      <c r="KQ11" s="66"/>
      <c r="KR11" s="66"/>
      <c r="KS11" s="66"/>
      <c r="KT11" s="66"/>
      <c r="KU11" s="66"/>
      <c r="KV11" s="66"/>
      <c r="KW11" s="66"/>
      <c r="KX11" s="66"/>
      <c r="KY11" s="66"/>
      <c r="KZ11" s="66"/>
      <c r="LA11" s="66"/>
      <c r="LB11" s="66"/>
      <c r="LC11" s="66"/>
      <c r="LD11" s="66"/>
      <c r="LE11" s="66"/>
      <c r="LF11" s="66"/>
      <c r="LG11" s="66"/>
      <c r="LH11" s="66"/>
      <c r="LI11" s="66"/>
      <c r="LJ11" s="66"/>
      <c r="LK11" s="66"/>
      <c r="LL11" s="66"/>
      <c r="LM11" s="66"/>
      <c r="LN11" s="66"/>
      <c r="LO11" s="66"/>
      <c r="LP11" s="66"/>
      <c r="LQ11" s="66"/>
      <c r="LR11" s="66"/>
      <c r="LS11" s="66"/>
      <c r="LT11" s="66"/>
      <c r="LU11" s="66"/>
      <c r="LV11" s="66"/>
      <c r="LW11" s="66"/>
      <c r="LX11" s="66"/>
      <c r="LY11" s="66"/>
      <c r="LZ11" s="66"/>
      <c r="MA11" s="66"/>
      <c r="MB11" s="66"/>
      <c r="MC11" s="66"/>
      <c r="MD11" s="66"/>
      <c r="ME11" s="66"/>
      <c r="MF11" s="66"/>
      <c r="MG11" s="66"/>
      <c r="MH11" s="66"/>
      <c r="MI11" s="66"/>
      <c r="MJ11" s="66"/>
      <c r="MK11" s="66"/>
      <c r="ML11" s="66"/>
      <c r="MM11" s="66"/>
      <c r="MN11" s="66"/>
      <c r="MO11" s="66"/>
      <c r="MP11" s="66"/>
      <c r="MQ11" s="66"/>
      <c r="MR11" s="66"/>
      <c r="MS11" s="66"/>
      <c r="MT11" s="66"/>
      <c r="MU11" s="66"/>
      <c r="MV11" s="66"/>
      <c r="MW11" s="66"/>
      <c r="MX11" s="66"/>
      <c r="MY11" s="66"/>
      <c r="MZ11" s="66"/>
      <c r="NA11" s="66"/>
      <c r="NB11" s="66"/>
      <c r="NC11" s="66"/>
      <c r="ND11" s="66"/>
      <c r="NE11" s="66"/>
      <c r="NF11" s="66"/>
      <c r="NG11" s="66"/>
      <c r="NH11" s="66"/>
      <c r="NI11" s="66"/>
      <c r="NJ11" s="66"/>
      <c r="NK11" s="66"/>
      <c r="NL11" s="66"/>
      <c r="NM11" s="66"/>
      <c r="NN11" s="66"/>
      <c r="NO11" s="66"/>
      <c r="NP11" s="66"/>
      <c r="NQ11" s="66"/>
      <c r="NR11" s="66"/>
      <c r="NS11" s="66"/>
      <c r="NT11" s="66"/>
      <c r="NU11" s="66"/>
    </row>
    <row r="12" s="40" customFormat="1" ht="45" customHeight="1" spans="1:385">
      <c r="A12" s="182" t="s">
        <v>84</v>
      </c>
      <c r="B12" s="67" t="s">
        <v>115</v>
      </c>
      <c r="C12" s="64" t="s">
        <v>116</v>
      </c>
      <c r="D12" s="65" t="s">
        <v>113</v>
      </c>
      <c r="E12" s="56">
        <v>6979.3</v>
      </c>
      <c r="F12" s="61"/>
      <c r="G12" s="58">
        <f t="shared" ref="G12:G17" si="0">IF(E12="","",ROUND(E12*F12,2))</f>
        <v>0</v>
      </c>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row>
    <row r="13" s="41" customFormat="1" ht="50.1" customHeight="1" spans="1:385">
      <c r="A13" s="183" t="s">
        <v>88</v>
      </c>
      <c r="B13" s="67" t="s">
        <v>115</v>
      </c>
      <c r="C13" s="64" t="s">
        <v>117</v>
      </c>
      <c r="D13" s="65" t="s">
        <v>113</v>
      </c>
      <c r="E13" s="56">
        <v>2536.9</v>
      </c>
      <c r="F13" s="61"/>
      <c r="G13" s="58">
        <f t="shared" si="0"/>
        <v>0</v>
      </c>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68"/>
      <c r="IX13" s="68"/>
      <c r="IY13" s="68"/>
      <c r="IZ13" s="68"/>
      <c r="JA13" s="68"/>
      <c r="JB13" s="68"/>
      <c r="JC13" s="68"/>
      <c r="JD13" s="68"/>
      <c r="JE13" s="68"/>
      <c r="JF13" s="68"/>
      <c r="JG13" s="68"/>
      <c r="JH13" s="68"/>
      <c r="JI13" s="68"/>
      <c r="JJ13" s="68"/>
      <c r="JK13" s="68"/>
      <c r="JL13" s="68"/>
      <c r="JM13" s="68"/>
      <c r="JN13" s="68"/>
      <c r="JO13" s="68"/>
      <c r="JP13" s="68"/>
      <c r="JQ13" s="68"/>
      <c r="JR13" s="68"/>
      <c r="JS13" s="68"/>
      <c r="JT13" s="68"/>
      <c r="JU13" s="68"/>
      <c r="JV13" s="68"/>
      <c r="JW13" s="68"/>
      <c r="JX13" s="68"/>
      <c r="JY13" s="68"/>
      <c r="JZ13" s="68"/>
      <c r="KA13" s="68"/>
      <c r="KB13" s="68"/>
      <c r="KC13" s="68"/>
      <c r="KD13" s="68"/>
      <c r="KE13" s="68"/>
      <c r="KF13" s="68"/>
      <c r="KG13" s="68"/>
      <c r="KH13" s="68"/>
      <c r="KI13" s="68"/>
      <c r="KJ13" s="68"/>
      <c r="KK13" s="68"/>
      <c r="KL13" s="68"/>
      <c r="KM13" s="68"/>
      <c r="KN13" s="68"/>
      <c r="KO13" s="68"/>
      <c r="KP13" s="68"/>
      <c r="KQ13" s="68"/>
      <c r="KR13" s="68"/>
      <c r="KS13" s="68"/>
      <c r="KT13" s="68"/>
      <c r="KU13" s="68"/>
      <c r="KV13" s="68"/>
      <c r="KW13" s="68"/>
      <c r="KX13" s="68"/>
      <c r="KY13" s="68"/>
      <c r="KZ13" s="68"/>
      <c r="LA13" s="68"/>
      <c r="LB13" s="68"/>
      <c r="LC13" s="68"/>
      <c r="LD13" s="68"/>
      <c r="LE13" s="68"/>
      <c r="LF13" s="68"/>
      <c r="LG13" s="68"/>
      <c r="LH13" s="68"/>
      <c r="LI13" s="68"/>
      <c r="LJ13" s="68"/>
      <c r="LK13" s="68"/>
      <c r="LL13" s="68"/>
      <c r="LM13" s="68"/>
      <c r="LN13" s="68"/>
      <c r="LO13" s="68"/>
      <c r="LP13" s="68"/>
      <c r="LQ13" s="68"/>
      <c r="LR13" s="68"/>
      <c r="LS13" s="68"/>
      <c r="LT13" s="68"/>
      <c r="LU13" s="68"/>
      <c r="LV13" s="68"/>
      <c r="LW13" s="68"/>
      <c r="LX13" s="68"/>
      <c r="LY13" s="68"/>
      <c r="LZ13" s="68"/>
      <c r="MA13" s="68"/>
      <c r="MB13" s="68"/>
      <c r="MC13" s="68"/>
      <c r="MD13" s="68"/>
      <c r="ME13" s="68"/>
      <c r="MF13" s="68"/>
      <c r="MG13" s="68"/>
      <c r="MH13" s="68"/>
      <c r="MI13" s="68"/>
      <c r="MJ13" s="68"/>
      <c r="MK13" s="68"/>
      <c r="ML13" s="68"/>
      <c r="MM13" s="68"/>
      <c r="MN13" s="68"/>
      <c r="MO13" s="68"/>
      <c r="MP13" s="68"/>
      <c r="MQ13" s="68"/>
      <c r="MR13" s="68"/>
      <c r="MS13" s="68"/>
      <c r="MT13" s="68"/>
      <c r="MU13" s="68"/>
      <c r="MV13" s="68"/>
      <c r="MW13" s="68"/>
      <c r="MX13" s="68"/>
      <c r="MY13" s="68"/>
      <c r="MZ13" s="68"/>
      <c r="NA13" s="68"/>
      <c r="NB13" s="68"/>
      <c r="NC13" s="68"/>
      <c r="ND13" s="68"/>
      <c r="NE13" s="68"/>
      <c r="NF13" s="68"/>
      <c r="NG13" s="68"/>
      <c r="NH13" s="68"/>
      <c r="NI13" s="68"/>
      <c r="NJ13" s="68"/>
      <c r="NK13" s="68"/>
      <c r="NL13" s="68"/>
      <c r="NM13" s="68"/>
      <c r="NN13" s="68"/>
      <c r="NO13" s="68"/>
      <c r="NP13" s="68"/>
      <c r="NQ13" s="68"/>
      <c r="NR13" s="68"/>
      <c r="NS13" s="68"/>
      <c r="NT13" s="68"/>
      <c r="NU13" s="68"/>
    </row>
    <row r="14" s="41" customFormat="1" ht="30" customHeight="1" spans="1:385">
      <c r="A14" s="59" t="s">
        <v>118</v>
      </c>
      <c r="B14" s="63" t="s">
        <v>119</v>
      </c>
      <c r="C14" s="64"/>
      <c r="D14" s="65"/>
      <c r="E14" s="56"/>
      <c r="F14" s="60"/>
      <c r="G14" s="58" t="str">
        <f t="shared" si="0"/>
        <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8"/>
      <c r="IV14" s="68"/>
      <c r="IW14" s="68"/>
      <c r="IX14" s="68"/>
      <c r="IY14" s="68"/>
      <c r="IZ14" s="68"/>
      <c r="JA14" s="68"/>
      <c r="JB14" s="68"/>
      <c r="JC14" s="68"/>
      <c r="JD14" s="68"/>
      <c r="JE14" s="68"/>
      <c r="JF14" s="68"/>
      <c r="JG14" s="68"/>
      <c r="JH14" s="68"/>
      <c r="JI14" s="68"/>
      <c r="JJ14" s="68"/>
      <c r="JK14" s="68"/>
      <c r="JL14" s="68"/>
      <c r="JM14" s="68"/>
      <c r="JN14" s="68"/>
      <c r="JO14" s="68"/>
      <c r="JP14" s="68"/>
      <c r="JQ14" s="68"/>
      <c r="JR14" s="68"/>
      <c r="JS14" s="68"/>
      <c r="JT14" s="68"/>
      <c r="JU14" s="68"/>
      <c r="JV14" s="68"/>
      <c r="JW14" s="68"/>
      <c r="JX14" s="68"/>
      <c r="JY14" s="68"/>
      <c r="JZ14" s="68"/>
      <c r="KA14" s="68"/>
      <c r="KB14" s="68"/>
      <c r="KC14" s="68"/>
      <c r="KD14" s="68"/>
      <c r="KE14" s="68"/>
      <c r="KF14" s="68"/>
      <c r="KG14" s="68"/>
      <c r="KH14" s="68"/>
      <c r="KI14" s="68"/>
      <c r="KJ14" s="68"/>
      <c r="KK14" s="68"/>
      <c r="KL14" s="68"/>
      <c r="KM14" s="68"/>
      <c r="KN14" s="68"/>
      <c r="KO14" s="68"/>
      <c r="KP14" s="68"/>
      <c r="KQ14" s="68"/>
      <c r="KR14" s="68"/>
      <c r="KS14" s="68"/>
      <c r="KT14" s="68"/>
      <c r="KU14" s="68"/>
      <c r="KV14" s="68"/>
      <c r="KW14" s="68"/>
      <c r="KX14" s="68"/>
      <c r="KY14" s="68"/>
      <c r="KZ14" s="68"/>
      <c r="LA14" s="68"/>
      <c r="LB14" s="68"/>
      <c r="LC14" s="68"/>
      <c r="LD14" s="68"/>
      <c r="LE14" s="68"/>
      <c r="LF14" s="68"/>
      <c r="LG14" s="68"/>
      <c r="LH14" s="68"/>
      <c r="LI14" s="68"/>
      <c r="LJ14" s="68"/>
      <c r="LK14" s="68"/>
      <c r="LL14" s="68"/>
      <c r="LM14" s="68"/>
      <c r="LN14" s="68"/>
      <c r="LO14" s="68"/>
      <c r="LP14" s="68"/>
      <c r="LQ14" s="68"/>
      <c r="LR14" s="68"/>
      <c r="LS14" s="68"/>
      <c r="LT14" s="68"/>
      <c r="LU14" s="68"/>
      <c r="LV14" s="68"/>
      <c r="LW14" s="68"/>
      <c r="LX14" s="68"/>
      <c r="LY14" s="68"/>
      <c r="LZ14" s="68"/>
      <c r="MA14" s="68"/>
      <c r="MB14" s="68"/>
      <c r="MC14" s="68"/>
      <c r="MD14" s="68"/>
      <c r="ME14" s="68"/>
      <c r="MF14" s="68"/>
      <c r="MG14" s="68"/>
      <c r="MH14" s="68"/>
      <c r="MI14" s="68"/>
      <c r="MJ14" s="68"/>
      <c r="MK14" s="68"/>
      <c r="ML14" s="68"/>
      <c r="MM14" s="68"/>
      <c r="MN14" s="68"/>
      <c r="MO14" s="68"/>
      <c r="MP14" s="68"/>
      <c r="MQ14" s="68"/>
      <c r="MR14" s="68"/>
      <c r="MS14" s="68"/>
      <c r="MT14" s="68"/>
      <c r="MU14" s="68"/>
      <c r="MV14" s="68"/>
      <c r="MW14" s="68"/>
      <c r="MX14" s="68"/>
      <c r="MY14" s="68"/>
      <c r="MZ14" s="68"/>
      <c r="NA14" s="68"/>
      <c r="NB14" s="68"/>
      <c r="NC14" s="68"/>
      <c r="ND14" s="68"/>
      <c r="NE14" s="68"/>
      <c r="NF14" s="68"/>
      <c r="NG14" s="68"/>
      <c r="NH14" s="68"/>
      <c r="NI14" s="68"/>
      <c r="NJ14" s="68"/>
      <c r="NK14" s="68"/>
      <c r="NL14" s="68"/>
      <c r="NM14" s="68"/>
      <c r="NN14" s="68"/>
      <c r="NO14" s="68"/>
      <c r="NP14" s="68"/>
      <c r="NQ14" s="68"/>
      <c r="NR14" s="68"/>
      <c r="NS14" s="68"/>
      <c r="NT14" s="68"/>
      <c r="NU14" s="68"/>
    </row>
    <row r="15" s="40" customFormat="1" ht="66.95" customHeight="1" spans="1:385">
      <c r="A15" s="62" t="s">
        <v>84</v>
      </c>
      <c r="B15" s="67" t="s">
        <v>120</v>
      </c>
      <c r="C15" s="69" t="s">
        <v>121</v>
      </c>
      <c r="D15" s="65" t="s">
        <v>113</v>
      </c>
      <c r="E15" s="56">
        <v>15836.1</v>
      </c>
      <c r="F15" s="61"/>
      <c r="G15" s="58">
        <f t="shared" si="0"/>
        <v>0</v>
      </c>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c r="IX15" s="66"/>
      <c r="IY15" s="66"/>
      <c r="IZ15" s="66"/>
      <c r="JA15" s="66"/>
      <c r="JB15" s="66"/>
      <c r="JC15" s="66"/>
      <c r="JD15" s="66"/>
      <c r="JE15" s="66"/>
      <c r="JF15" s="66"/>
      <c r="JG15" s="66"/>
      <c r="JH15" s="66"/>
      <c r="JI15" s="66"/>
      <c r="JJ15" s="66"/>
      <c r="JK15" s="66"/>
      <c r="JL15" s="66"/>
      <c r="JM15" s="66"/>
      <c r="JN15" s="66"/>
      <c r="JO15" s="66"/>
      <c r="JP15" s="66"/>
      <c r="JQ15" s="66"/>
      <c r="JR15" s="66"/>
      <c r="JS15" s="66"/>
      <c r="JT15" s="66"/>
      <c r="JU15" s="66"/>
      <c r="JV15" s="66"/>
      <c r="JW15" s="66"/>
      <c r="JX15" s="66"/>
      <c r="JY15" s="66"/>
      <c r="JZ15" s="66"/>
      <c r="KA15" s="66"/>
      <c r="KB15" s="66"/>
      <c r="KC15" s="66"/>
      <c r="KD15" s="66"/>
      <c r="KE15" s="66"/>
      <c r="KF15" s="66"/>
      <c r="KG15" s="66"/>
      <c r="KH15" s="66"/>
      <c r="KI15" s="66"/>
      <c r="KJ15" s="66"/>
      <c r="KK15" s="66"/>
      <c r="KL15" s="66"/>
      <c r="KM15" s="66"/>
      <c r="KN15" s="66"/>
      <c r="KO15" s="66"/>
      <c r="KP15" s="66"/>
      <c r="KQ15" s="66"/>
      <c r="KR15" s="66"/>
      <c r="KS15" s="66"/>
      <c r="KT15" s="66"/>
      <c r="KU15" s="66"/>
      <c r="KV15" s="66"/>
      <c r="KW15" s="66"/>
      <c r="KX15" s="66"/>
      <c r="KY15" s="66"/>
      <c r="KZ15" s="66"/>
      <c r="LA15" s="66"/>
      <c r="LB15" s="66"/>
      <c r="LC15" s="66"/>
      <c r="LD15" s="66"/>
      <c r="LE15" s="66"/>
      <c r="LF15" s="66"/>
      <c r="LG15" s="66"/>
      <c r="LH15" s="66"/>
      <c r="LI15" s="66"/>
      <c r="LJ15" s="66"/>
      <c r="LK15" s="66"/>
      <c r="LL15" s="66"/>
      <c r="LM15" s="66"/>
      <c r="LN15" s="66"/>
      <c r="LO15" s="66"/>
      <c r="LP15" s="66"/>
      <c r="LQ15" s="66"/>
      <c r="LR15" s="66"/>
      <c r="LS15" s="66"/>
      <c r="LT15" s="66"/>
      <c r="LU15" s="66"/>
      <c r="LV15" s="66"/>
      <c r="LW15" s="66"/>
      <c r="LX15" s="66"/>
      <c r="LY15" s="66"/>
      <c r="LZ15" s="66"/>
      <c r="MA15" s="66"/>
      <c r="MB15" s="66"/>
      <c r="MC15" s="66"/>
      <c r="MD15" s="66"/>
      <c r="ME15" s="66"/>
      <c r="MF15" s="66"/>
      <c r="MG15" s="66"/>
      <c r="MH15" s="66"/>
      <c r="MI15" s="66"/>
      <c r="MJ15" s="66"/>
      <c r="MK15" s="66"/>
      <c r="ML15" s="66"/>
      <c r="MM15" s="66"/>
      <c r="MN15" s="66"/>
      <c r="MO15" s="66"/>
      <c r="MP15" s="66"/>
      <c r="MQ15" s="66"/>
      <c r="MR15" s="66"/>
      <c r="MS15" s="66"/>
      <c r="MT15" s="66"/>
      <c r="MU15" s="66"/>
      <c r="MV15" s="66"/>
      <c r="MW15" s="66"/>
      <c r="MX15" s="66"/>
      <c r="MY15" s="66"/>
      <c r="MZ15" s="66"/>
      <c r="NA15" s="66"/>
      <c r="NB15" s="66"/>
      <c r="NC15" s="66"/>
      <c r="ND15" s="66"/>
      <c r="NE15" s="66"/>
      <c r="NF15" s="66"/>
      <c r="NG15" s="66"/>
      <c r="NH15" s="66"/>
      <c r="NI15" s="66"/>
      <c r="NJ15" s="66"/>
      <c r="NK15" s="66"/>
      <c r="NL15" s="66"/>
      <c r="NM15" s="66"/>
      <c r="NN15" s="66"/>
      <c r="NO15" s="66"/>
      <c r="NP15" s="66"/>
      <c r="NQ15" s="66"/>
      <c r="NR15" s="66"/>
      <c r="NS15" s="66"/>
      <c r="NT15" s="66"/>
      <c r="NU15" s="66"/>
    </row>
    <row r="16" s="40" customFormat="1" ht="26.1" customHeight="1" spans="1:385">
      <c r="A16" s="62" t="s">
        <v>122</v>
      </c>
      <c r="B16" s="67" t="s">
        <v>123</v>
      </c>
      <c r="C16" s="70"/>
      <c r="D16" s="71"/>
      <c r="E16" s="56"/>
      <c r="F16" s="60"/>
      <c r="G16" s="58" t="str">
        <f t="shared" si="0"/>
        <v/>
      </c>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row>
    <row r="17" s="40" customFormat="1" ht="69" customHeight="1" spans="1:385">
      <c r="A17" s="62" t="s">
        <v>84</v>
      </c>
      <c r="B17" s="64" t="s">
        <v>124</v>
      </c>
      <c r="C17" s="69" t="s">
        <v>125</v>
      </c>
      <c r="D17" s="65" t="s">
        <v>113</v>
      </c>
      <c r="E17" s="56">
        <v>820.6</v>
      </c>
      <c r="F17" s="61"/>
      <c r="G17" s="58">
        <f t="shared" si="0"/>
        <v>0</v>
      </c>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c r="IX17" s="66"/>
      <c r="IY17" s="66"/>
      <c r="IZ17" s="66"/>
      <c r="JA17" s="66"/>
      <c r="JB17" s="66"/>
      <c r="JC17" s="66"/>
      <c r="JD17" s="66"/>
      <c r="JE17" s="66"/>
      <c r="JF17" s="66"/>
      <c r="JG17" s="66"/>
      <c r="JH17" s="66"/>
      <c r="JI17" s="66"/>
      <c r="JJ17" s="66"/>
      <c r="JK17" s="66"/>
      <c r="JL17" s="66"/>
      <c r="JM17" s="66"/>
      <c r="JN17" s="66"/>
      <c r="JO17" s="66"/>
      <c r="JP17" s="66"/>
      <c r="JQ17" s="66"/>
      <c r="JR17" s="66"/>
      <c r="JS17" s="66"/>
      <c r="JT17" s="66"/>
      <c r="JU17" s="66"/>
      <c r="JV17" s="66"/>
      <c r="JW17" s="66"/>
      <c r="JX17" s="66"/>
      <c r="JY17" s="66"/>
      <c r="JZ17" s="66"/>
      <c r="KA17" s="66"/>
      <c r="KB17" s="66"/>
      <c r="KC17" s="66"/>
      <c r="KD17" s="66"/>
      <c r="KE17" s="66"/>
      <c r="KF17" s="66"/>
      <c r="KG17" s="66"/>
      <c r="KH17" s="66"/>
      <c r="KI17" s="66"/>
      <c r="KJ17" s="66"/>
      <c r="KK17" s="66"/>
      <c r="KL17" s="66"/>
      <c r="KM17" s="66"/>
      <c r="KN17" s="66"/>
      <c r="KO17" s="66"/>
      <c r="KP17" s="66"/>
      <c r="KQ17" s="66"/>
      <c r="KR17" s="66"/>
      <c r="KS17" s="66"/>
      <c r="KT17" s="66"/>
      <c r="KU17" s="66"/>
      <c r="KV17" s="66"/>
      <c r="KW17" s="66"/>
      <c r="KX17" s="66"/>
      <c r="KY17" s="66"/>
      <c r="KZ17" s="66"/>
      <c r="LA17" s="66"/>
      <c r="LB17" s="66"/>
      <c r="LC17" s="66"/>
      <c r="LD17" s="66"/>
      <c r="LE17" s="66"/>
      <c r="LF17" s="66"/>
      <c r="LG17" s="66"/>
      <c r="LH17" s="66"/>
      <c r="LI17" s="66"/>
      <c r="LJ17" s="66"/>
      <c r="LK17" s="66"/>
      <c r="LL17" s="66"/>
      <c r="LM17" s="66"/>
      <c r="LN17" s="66"/>
      <c r="LO17" s="66"/>
      <c r="LP17" s="66"/>
      <c r="LQ17" s="66"/>
      <c r="LR17" s="66"/>
      <c r="LS17" s="66"/>
      <c r="LT17" s="66"/>
      <c r="LU17" s="66"/>
      <c r="LV17" s="66"/>
      <c r="LW17" s="66"/>
      <c r="LX17" s="66"/>
      <c r="LY17" s="66"/>
      <c r="LZ17" s="66"/>
      <c r="MA17" s="66"/>
      <c r="MB17" s="66"/>
      <c r="MC17" s="66"/>
      <c r="MD17" s="66"/>
      <c r="ME17" s="66"/>
      <c r="MF17" s="66"/>
      <c r="MG17" s="66"/>
      <c r="MH17" s="66"/>
      <c r="MI17" s="66"/>
      <c r="MJ17" s="66"/>
      <c r="MK17" s="66"/>
      <c r="ML17" s="66"/>
      <c r="MM17" s="66"/>
      <c r="MN17" s="66"/>
      <c r="MO17" s="66"/>
      <c r="MP17" s="66"/>
      <c r="MQ17" s="66"/>
      <c r="MR17" s="66"/>
      <c r="MS17" s="66"/>
      <c r="MT17" s="66"/>
      <c r="MU17" s="66"/>
      <c r="MV17" s="66"/>
      <c r="MW17" s="66"/>
      <c r="MX17" s="66"/>
      <c r="MY17" s="66"/>
      <c r="MZ17" s="66"/>
      <c r="NA17" s="66"/>
      <c r="NB17" s="66"/>
      <c r="NC17" s="66"/>
      <c r="ND17" s="66"/>
      <c r="NE17" s="66"/>
      <c r="NF17" s="66"/>
      <c r="NG17" s="66"/>
      <c r="NH17" s="66"/>
      <c r="NI17" s="66"/>
      <c r="NJ17" s="66"/>
      <c r="NK17" s="66"/>
      <c r="NL17" s="66"/>
      <c r="NM17" s="66"/>
      <c r="NN17" s="66"/>
      <c r="NO17" s="66"/>
      <c r="NP17" s="66"/>
      <c r="NQ17" s="66"/>
      <c r="NR17" s="66"/>
      <c r="NS17" s="66"/>
      <c r="NT17" s="66"/>
      <c r="NU17" s="66"/>
    </row>
    <row r="18" s="40" customFormat="1" ht="30" customHeight="1" spans="1:385">
      <c r="A18" s="59" t="s">
        <v>126</v>
      </c>
      <c r="B18" s="70" t="s">
        <v>127</v>
      </c>
      <c r="C18" s="69"/>
      <c r="D18" s="65"/>
      <c r="E18" s="56"/>
      <c r="F18" s="60"/>
      <c r="G18" s="58"/>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c r="IX18" s="66"/>
      <c r="IY18" s="66"/>
      <c r="IZ18" s="66"/>
      <c r="JA18" s="66"/>
      <c r="JB18" s="66"/>
      <c r="JC18" s="66"/>
      <c r="JD18" s="66"/>
      <c r="JE18" s="66"/>
      <c r="JF18" s="66"/>
      <c r="JG18" s="66"/>
      <c r="JH18" s="66"/>
      <c r="JI18" s="66"/>
      <c r="JJ18" s="66"/>
      <c r="JK18" s="66"/>
      <c r="JL18" s="66"/>
      <c r="JM18" s="66"/>
      <c r="JN18" s="66"/>
      <c r="JO18" s="66"/>
      <c r="JP18" s="66"/>
      <c r="JQ18" s="66"/>
      <c r="JR18" s="66"/>
      <c r="JS18" s="66"/>
      <c r="JT18" s="66"/>
      <c r="JU18" s="66"/>
      <c r="JV18" s="66"/>
      <c r="JW18" s="66"/>
      <c r="JX18" s="66"/>
      <c r="JY18" s="66"/>
      <c r="JZ18" s="66"/>
      <c r="KA18" s="66"/>
      <c r="KB18" s="66"/>
      <c r="KC18" s="66"/>
      <c r="KD18" s="66"/>
      <c r="KE18" s="66"/>
      <c r="KF18" s="66"/>
      <c r="KG18" s="66"/>
      <c r="KH18" s="66"/>
      <c r="KI18" s="66"/>
      <c r="KJ18" s="66"/>
      <c r="KK18" s="66"/>
      <c r="KL18" s="66"/>
      <c r="KM18" s="66"/>
      <c r="KN18" s="66"/>
      <c r="KO18" s="66"/>
      <c r="KP18" s="66"/>
      <c r="KQ18" s="66"/>
      <c r="KR18" s="66"/>
      <c r="KS18" s="66"/>
      <c r="KT18" s="66"/>
      <c r="KU18" s="66"/>
      <c r="KV18" s="66"/>
      <c r="KW18" s="66"/>
      <c r="KX18" s="66"/>
      <c r="KY18" s="66"/>
      <c r="KZ18" s="66"/>
      <c r="LA18" s="66"/>
      <c r="LB18" s="66"/>
      <c r="LC18" s="66"/>
      <c r="LD18" s="66"/>
      <c r="LE18" s="66"/>
      <c r="LF18" s="66"/>
      <c r="LG18" s="66"/>
      <c r="LH18" s="66"/>
      <c r="LI18" s="66"/>
      <c r="LJ18" s="66"/>
      <c r="LK18" s="66"/>
      <c r="LL18" s="66"/>
      <c r="LM18" s="66"/>
      <c r="LN18" s="66"/>
      <c r="LO18" s="66"/>
      <c r="LP18" s="66"/>
      <c r="LQ18" s="66"/>
      <c r="LR18" s="66"/>
      <c r="LS18" s="66"/>
      <c r="LT18" s="66"/>
      <c r="LU18" s="66"/>
      <c r="LV18" s="66"/>
      <c r="LW18" s="66"/>
      <c r="LX18" s="66"/>
      <c r="LY18" s="66"/>
      <c r="LZ18" s="66"/>
      <c r="MA18" s="66"/>
      <c r="MB18" s="66"/>
      <c r="MC18" s="66"/>
      <c r="MD18" s="66"/>
      <c r="ME18" s="66"/>
      <c r="MF18" s="66"/>
      <c r="MG18" s="66"/>
      <c r="MH18" s="66"/>
      <c r="MI18" s="66"/>
      <c r="MJ18" s="66"/>
      <c r="MK18" s="66"/>
      <c r="ML18" s="66"/>
      <c r="MM18" s="66"/>
      <c r="MN18" s="66"/>
      <c r="MO18" s="66"/>
      <c r="MP18" s="66"/>
      <c r="MQ18" s="66"/>
      <c r="MR18" s="66"/>
      <c r="MS18" s="66"/>
      <c r="MT18" s="66"/>
      <c r="MU18" s="66"/>
      <c r="MV18" s="66"/>
      <c r="MW18" s="66"/>
      <c r="MX18" s="66"/>
      <c r="MY18" s="66"/>
      <c r="MZ18" s="66"/>
      <c r="NA18" s="66"/>
      <c r="NB18" s="66"/>
      <c r="NC18" s="66"/>
      <c r="ND18" s="66"/>
      <c r="NE18" s="66"/>
      <c r="NF18" s="66"/>
      <c r="NG18" s="66"/>
      <c r="NH18" s="66"/>
      <c r="NI18" s="66"/>
      <c r="NJ18" s="66"/>
      <c r="NK18" s="66"/>
      <c r="NL18" s="66"/>
      <c r="NM18" s="66"/>
      <c r="NN18" s="66"/>
      <c r="NO18" s="66"/>
      <c r="NP18" s="66"/>
      <c r="NQ18" s="66"/>
      <c r="NR18" s="66"/>
      <c r="NS18" s="66"/>
      <c r="NT18" s="66"/>
      <c r="NU18" s="66"/>
    </row>
    <row r="19" s="40" customFormat="1" ht="44.1" customHeight="1" spans="1:385">
      <c r="A19" s="62" t="s">
        <v>84</v>
      </c>
      <c r="B19" s="70" t="s">
        <v>127</v>
      </c>
      <c r="C19" s="70" t="s">
        <v>128</v>
      </c>
      <c r="D19" s="65" t="s">
        <v>113</v>
      </c>
      <c r="E19" s="56">
        <v>3659</v>
      </c>
      <c r="F19" s="61"/>
      <c r="G19" s="58">
        <f>IF(E19="","",ROUND(E19*F19,2))</f>
        <v>0</v>
      </c>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c r="IX19" s="66"/>
      <c r="IY19" s="66"/>
      <c r="IZ19" s="66"/>
      <c r="JA19" s="66"/>
      <c r="JB19" s="66"/>
      <c r="JC19" s="66"/>
      <c r="JD19" s="66"/>
      <c r="JE19" s="66"/>
      <c r="JF19" s="66"/>
      <c r="JG19" s="66"/>
      <c r="JH19" s="66"/>
      <c r="JI19" s="66"/>
      <c r="JJ19" s="66"/>
      <c r="JK19" s="66"/>
      <c r="JL19" s="66"/>
      <c r="JM19" s="66"/>
      <c r="JN19" s="66"/>
      <c r="JO19" s="66"/>
      <c r="JP19" s="66"/>
      <c r="JQ19" s="66"/>
      <c r="JR19" s="66"/>
      <c r="JS19" s="66"/>
      <c r="JT19" s="66"/>
      <c r="JU19" s="66"/>
      <c r="JV19" s="66"/>
      <c r="JW19" s="66"/>
      <c r="JX19" s="66"/>
      <c r="JY19" s="66"/>
      <c r="JZ19" s="66"/>
      <c r="KA19" s="66"/>
      <c r="KB19" s="66"/>
      <c r="KC19" s="66"/>
      <c r="KD19" s="66"/>
      <c r="KE19" s="66"/>
      <c r="KF19" s="66"/>
      <c r="KG19" s="66"/>
      <c r="KH19" s="66"/>
      <c r="KI19" s="66"/>
      <c r="KJ19" s="66"/>
      <c r="KK19" s="66"/>
      <c r="KL19" s="66"/>
      <c r="KM19" s="66"/>
      <c r="KN19" s="66"/>
      <c r="KO19" s="66"/>
      <c r="KP19" s="66"/>
      <c r="KQ19" s="66"/>
      <c r="KR19" s="66"/>
      <c r="KS19" s="66"/>
      <c r="KT19" s="66"/>
      <c r="KU19" s="66"/>
      <c r="KV19" s="66"/>
      <c r="KW19" s="66"/>
      <c r="KX19" s="66"/>
      <c r="KY19" s="66"/>
      <c r="KZ19" s="66"/>
      <c r="LA19" s="66"/>
      <c r="LB19" s="66"/>
      <c r="LC19" s="66"/>
      <c r="LD19" s="66"/>
      <c r="LE19" s="66"/>
      <c r="LF19" s="66"/>
      <c r="LG19" s="66"/>
      <c r="LH19" s="66"/>
      <c r="LI19" s="66"/>
      <c r="LJ19" s="66"/>
      <c r="LK19" s="66"/>
      <c r="LL19" s="66"/>
      <c r="LM19" s="66"/>
      <c r="LN19" s="66"/>
      <c r="LO19" s="66"/>
      <c r="LP19" s="66"/>
      <c r="LQ19" s="66"/>
      <c r="LR19" s="66"/>
      <c r="LS19" s="66"/>
      <c r="LT19" s="66"/>
      <c r="LU19" s="66"/>
      <c r="LV19" s="66"/>
      <c r="LW19" s="66"/>
      <c r="LX19" s="66"/>
      <c r="LY19" s="66"/>
      <c r="LZ19" s="66"/>
      <c r="MA19" s="66"/>
      <c r="MB19" s="66"/>
      <c r="MC19" s="66"/>
      <c r="MD19" s="66"/>
      <c r="ME19" s="66"/>
      <c r="MF19" s="66"/>
      <c r="MG19" s="66"/>
      <c r="MH19" s="66"/>
      <c r="MI19" s="66"/>
      <c r="MJ19" s="66"/>
      <c r="MK19" s="66"/>
      <c r="ML19" s="66"/>
      <c r="MM19" s="66"/>
      <c r="MN19" s="66"/>
      <c r="MO19" s="66"/>
      <c r="MP19" s="66"/>
      <c r="MQ19" s="66"/>
      <c r="MR19" s="66"/>
      <c r="MS19" s="66"/>
      <c r="MT19" s="66"/>
      <c r="MU19" s="66"/>
      <c r="MV19" s="66"/>
      <c r="MW19" s="66"/>
      <c r="MX19" s="66"/>
      <c r="MY19" s="66"/>
      <c r="MZ19" s="66"/>
      <c r="NA19" s="66"/>
      <c r="NB19" s="66"/>
      <c r="NC19" s="66"/>
      <c r="ND19" s="66"/>
      <c r="NE19" s="66"/>
      <c r="NF19" s="66"/>
      <c r="NG19" s="66"/>
      <c r="NH19" s="66"/>
      <c r="NI19" s="66"/>
      <c r="NJ19" s="66"/>
      <c r="NK19" s="66"/>
      <c r="NL19" s="66"/>
      <c r="NM19" s="66"/>
      <c r="NN19" s="66"/>
      <c r="NO19" s="66"/>
      <c r="NP19" s="66"/>
      <c r="NQ19" s="66"/>
      <c r="NR19" s="66"/>
      <c r="NS19" s="66"/>
      <c r="NT19" s="66"/>
      <c r="NU19" s="66"/>
    </row>
    <row r="20" s="40" customFormat="1" ht="44.1" customHeight="1" spans="1:385">
      <c r="A20" s="183" t="s">
        <v>88</v>
      </c>
      <c r="B20" s="70" t="s">
        <v>129</v>
      </c>
      <c r="C20" s="70" t="s">
        <v>130</v>
      </c>
      <c r="D20" s="65" t="s">
        <v>113</v>
      </c>
      <c r="E20" s="56">
        <v>13299.2</v>
      </c>
      <c r="F20" s="61"/>
      <c r="G20" s="58">
        <f>IF(E20="","",ROUND(E20*F20,2))</f>
        <v>0</v>
      </c>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c r="IX20" s="66"/>
      <c r="IY20" s="66"/>
      <c r="IZ20" s="66"/>
      <c r="JA20" s="66"/>
      <c r="JB20" s="66"/>
      <c r="JC20" s="66"/>
      <c r="JD20" s="66"/>
      <c r="JE20" s="66"/>
      <c r="JF20" s="66"/>
      <c r="JG20" s="66"/>
      <c r="JH20" s="66"/>
      <c r="JI20" s="66"/>
      <c r="JJ20" s="66"/>
      <c r="JK20" s="66"/>
      <c r="JL20" s="66"/>
      <c r="JM20" s="66"/>
      <c r="JN20" s="66"/>
      <c r="JO20" s="66"/>
      <c r="JP20" s="66"/>
      <c r="JQ20" s="66"/>
      <c r="JR20" s="66"/>
      <c r="JS20" s="66"/>
      <c r="JT20" s="66"/>
      <c r="JU20" s="66"/>
      <c r="JV20" s="66"/>
      <c r="JW20" s="66"/>
      <c r="JX20" s="66"/>
      <c r="JY20" s="66"/>
      <c r="JZ20" s="66"/>
      <c r="KA20" s="66"/>
      <c r="KB20" s="66"/>
      <c r="KC20" s="66"/>
      <c r="KD20" s="66"/>
      <c r="KE20" s="66"/>
      <c r="KF20" s="66"/>
      <c r="KG20" s="66"/>
      <c r="KH20" s="66"/>
      <c r="KI20" s="66"/>
      <c r="KJ20" s="66"/>
      <c r="KK20" s="66"/>
      <c r="KL20" s="66"/>
      <c r="KM20" s="66"/>
      <c r="KN20" s="66"/>
      <c r="KO20" s="66"/>
      <c r="KP20" s="66"/>
      <c r="KQ20" s="66"/>
      <c r="KR20" s="66"/>
      <c r="KS20" s="66"/>
      <c r="KT20" s="66"/>
      <c r="KU20" s="66"/>
      <c r="KV20" s="66"/>
      <c r="KW20" s="66"/>
      <c r="KX20" s="66"/>
      <c r="KY20" s="66"/>
      <c r="KZ20" s="66"/>
      <c r="LA20" s="66"/>
      <c r="LB20" s="66"/>
      <c r="LC20" s="66"/>
      <c r="LD20" s="66"/>
      <c r="LE20" s="66"/>
      <c r="LF20" s="66"/>
      <c r="LG20" s="66"/>
      <c r="LH20" s="66"/>
      <c r="LI20" s="66"/>
      <c r="LJ20" s="66"/>
      <c r="LK20" s="66"/>
      <c r="LL20" s="66"/>
      <c r="LM20" s="66"/>
      <c r="LN20" s="66"/>
      <c r="LO20" s="66"/>
      <c r="LP20" s="66"/>
      <c r="LQ20" s="66"/>
      <c r="LR20" s="66"/>
      <c r="LS20" s="66"/>
      <c r="LT20" s="66"/>
      <c r="LU20" s="66"/>
      <c r="LV20" s="66"/>
      <c r="LW20" s="66"/>
      <c r="LX20" s="66"/>
      <c r="LY20" s="66"/>
      <c r="LZ20" s="66"/>
      <c r="MA20" s="66"/>
      <c r="MB20" s="66"/>
      <c r="MC20" s="66"/>
      <c r="MD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row>
    <row r="21" s="40" customFormat="1" ht="39" customHeight="1" spans="1:385">
      <c r="A21" s="59" t="s">
        <v>131</v>
      </c>
      <c r="B21" s="72" t="s">
        <v>132</v>
      </c>
      <c r="C21" s="70" t="s">
        <v>133</v>
      </c>
      <c r="D21" s="65" t="s">
        <v>70</v>
      </c>
      <c r="E21" s="56">
        <v>980.1</v>
      </c>
      <c r="F21" s="61"/>
      <c r="G21" s="58">
        <f>IF(E21="","",ROUND(E21*F21,2))</f>
        <v>0</v>
      </c>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c r="IW21" s="66"/>
      <c r="IX21" s="66"/>
      <c r="IY21" s="66"/>
      <c r="IZ21" s="66"/>
      <c r="JA21" s="66"/>
      <c r="JB21" s="66"/>
      <c r="JC21" s="66"/>
      <c r="JD21" s="66"/>
      <c r="JE21" s="66"/>
      <c r="JF21" s="66"/>
      <c r="JG21" s="66"/>
      <c r="JH21" s="66"/>
      <c r="JI21" s="66"/>
      <c r="JJ21" s="66"/>
      <c r="JK21" s="66"/>
      <c r="JL21" s="66"/>
      <c r="JM21" s="66"/>
      <c r="JN21" s="66"/>
      <c r="JO21" s="66"/>
      <c r="JP21" s="66"/>
      <c r="JQ21" s="66"/>
      <c r="JR21" s="66"/>
      <c r="JS21" s="66"/>
      <c r="JT21" s="66"/>
      <c r="JU21" s="66"/>
      <c r="JV21" s="66"/>
      <c r="JW21" s="66"/>
      <c r="JX21" s="66"/>
      <c r="JY21" s="66"/>
      <c r="JZ21" s="66"/>
      <c r="KA21" s="66"/>
      <c r="KB21" s="66"/>
      <c r="KC21" s="66"/>
      <c r="KD21" s="66"/>
      <c r="KE21" s="66"/>
      <c r="KF21" s="66"/>
      <c r="KG21" s="66"/>
      <c r="KH21" s="66"/>
      <c r="KI21" s="66"/>
      <c r="KJ21" s="66"/>
      <c r="KK21" s="66"/>
      <c r="KL21" s="66"/>
      <c r="KM21" s="66"/>
      <c r="KN21" s="66"/>
      <c r="KO21" s="66"/>
      <c r="KP21" s="66"/>
      <c r="KQ21" s="66"/>
      <c r="KR21" s="66"/>
      <c r="KS21" s="66"/>
      <c r="KT21" s="66"/>
      <c r="KU21" s="66"/>
      <c r="KV21" s="66"/>
      <c r="KW21" s="66"/>
      <c r="KX21" s="66"/>
      <c r="KY21" s="66"/>
      <c r="KZ21" s="66"/>
      <c r="LA21" s="66"/>
      <c r="LB21" s="66"/>
      <c r="LC21" s="66"/>
      <c r="LD21" s="66"/>
      <c r="LE21" s="66"/>
      <c r="LF21" s="66"/>
      <c r="LG21" s="66"/>
      <c r="LH21" s="66"/>
      <c r="LI21" s="66"/>
      <c r="LJ21" s="66"/>
      <c r="LK21" s="66"/>
      <c r="LL21" s="66"/>
      <c r="LM21" s="66"/>
      <c r="LN21" s="66"/>
      <c r="LO21" s="66"/>
      <c r="LP21" s="66"/>
      <c r="LQ21" s="66"/>
      <c r="LR21" s="66"/>
      <c r="LS21" s="66"/>
      <c r="LT21" s="66"/>
      <c r="LU21" s="66"/>
      <c r="LV21" s="66"/>
      <c r="LW21" s="66"/>
      <c r="LX21" s="66"/>
      <c r="LY21" s="66"/>
      <c r="LZ21" s="66"/>
      <c r="MA21" s="66"/>
      <c r="MB21" s="66"/>
      <c r="MC21" s="66"/>
      <c r="MD21" s="66"/>
      <c r="ME21" s="66"/>
      <c r="MF21" s="66"/>
      <c r="MG21" s="66"/>
      <c r="MH21" s="66"/>
      <c r="MI21" s="66"/>
      <c r="MJ21" s="66"/>
      <c r="MK21" s="66"/>
      <c r="ML21" s="66"/>
      <c r="MM21" s="66"/>
      <c r="MN21" s="66"/>
      <c r="MO21" s="66"/>
      <c r="MP21" s="66"/>
      <c r="MQ21" s="66"/>
      <c r="MR21" s="66"/>
      <c r="MS21" s="66"/>
      <c r="MT21" s="66"/>
      <c r="MU21" s="66"/>
      <c r="MV21" s="66"/>
      <c r="MW21" s="66"/>
      <c r="MX21" s="66"/>
      <c r="MY21" s="66"/>
      <c r="MZ21" s="66"/>
      <c r="NA21" s="66"/>
      <c r="NB21" s="66"/>
      <c r="NC21" s="66"/>
      <c r="ND21" s="66"/>
      <c r="NE21" s="66"/>
      <c r="NF21" s="66"/>
      <c r="NG21" s="66"/>
      <c r="NH21" s="66"/>
      <c r="NI21" s="66"/>
      <c r="NJ21" s="66"/>
      <c r="NK21" s="66"/>
      <c r="NL21" s="66"/>
      <c r="NM21" s="66"/>
      <c r="NN21" s="66"/>
      <c r="NO21" s="66"/>
      <c r="NP21" s="66"/>
      <c r="NQ21" s="66"/>
      <c r="NR21" s="66"/>
      <c r="NS21" s="66"/>
      <c r="NT21" s="66"/>
      <c r="NU21" s="66"/>
    </row>
    <row r="22" s="40" customFormat="1" ht="57" customHeight="1" spans="1:385">
      <c r="A22" s="59" t="s">
        <v>134</v>
      </c>
      <c r="B22" s="73" t="s">
        <v>135</v>
      </c>
      <c r="C22" s="54" t="s">
        <v>136</v>
      </c>
      <c r="D22" s="65" t="s">
        <v>137</v>
      </c>
      <c r="E22" s="56">
        <v>139.586</v>
      </c>
      <c r="F22" s="61"/>
      <c r="G22" s="58">
        <f>IF(E22="","",ROUND(E22*F22,2))</f>
        <v>0</v>
      </c>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c r="IW22" s="66"/>
      <c r="IX22" s="66"/>
      <c r="IY22" s="66"/>
      <c r="IZ22" s="66"/>
      <c r="JA22" s="66"/>
      <c r="JB22" s="66"/>
      <c r="JC22" s="66"/>
      <c r="JD22" s="66"/>
      <c r="JE22" s="66"/>
      <c r="JF22" s="66"/>
      <c r="JG22" s="66"/>
      <c r="JH22" s="66"/>
      <c r="JI22" s="66"/>
      <c r="JJ22" s="66"/>
      <c r="JK22" s="66"/>
      <c r="JL22" s="66"/>
      <c r="JM22" s="66"/>
      <c r="JN22" s="66"/>
      <c r="JO22" s="66"/>
      <c r="JP22" s="66"/>
      <c r="JQ22" s="66"/>
      <c r="JR22" s="66"/>
      <c r="JS22" s="66"/>
      <c r="JT22" s="66"/>
      <c r="JU22" s="66"/>
      <c r="JV22" s="66"/>
      <c r="JW22" s="66"/>
      <c r="JX22" s="66"/>
      <c r="JY22" s="66"/>
      <c r="JZ22" s="66"/>
      <c r="KA22" s="66"/>
      <c r="KB22" s="66"/>
      <c r="KC22" s="66"/>
      <c r="KD22" s="66"/>
      <c r="KE22" s="66"/>
      <c r="KF22" s="66"/>
      <c r="KG22" s="66"/>
      <c r="KH22" s="66"/>
      <c r="KI22" s="66"/>
      <c r="KJ22" s="66"/>
      <c r="KK22" s="66"/>
      <c r="KL22" s="66"/>
      <c r="KM22" s="66"/>
      <c r="KN22" s="66"/>
      <c r="KO22" s="66"/>
      <c r="KP22" s="66"/>
      <c r="KQ22" s="66"/>
      <c r="KR22" s="66"/>
      <c r="KS22" s="66"/>
      <c r="KT22" s="66"/>
      <c r="KU22" s="66"/>
      <c r="KV22" s="66"/>
      <c r="KW22" s="66"/>
      <c r="KX22" s="66"/>
      <c r="KY22" s="66"/>
      <c r="KZ22" s="66"/>
      <c r="LA22" s="66"/>
      <c r="LB22" s="66"/>
      <c r="LC22" s="66"/>
      <c r="LD22" s="66"/>
      <c r="LE22" s="66"/>
      <c r="LF22" s="66"/>
      <c r="LG22" s="66"/>
      <c r="LH22" s="66"/>
      <c r="LI22" s="66"/>
      <c r="LJ22" s="66"/>
      <c r="LK22" s="66"/>
      <c r="LL22" s="66"/>
      <c r="LM22" s="66"/>
      <c r="LN22" s="66"/>
      <c r="LO22" s="66"/>
      <c r="LP22" s="66"/>
      <c r="LQ22" s="66"/>
      <c r="LR22" s="66"/>
      <c r="LS22" s="66"/>
      <c r="LT22" s="66"/>
      <c r="LU22" s="66"/>
      <c r="LV22" s="66"/>
      <c r="LW22" s="66"/>
      <c r="LX22" s="66"/>
      <c r="LY22" s="66"/>
      <c r="LZ22" s="66"/>
      <c r="MA22" s="66"/>
      <c r="MB22" s="66"/>
      <c r="MC22" s="66"/>
      <c r="MD22" s="66"/>
      <c r="ME22" s="66"/>
      <c r="MF22" s="66"/>
      <c r="MG22" s="66"/>
      <c r="MH22" s="66"/>
      <c r="MI22" s="66"/>
      <c r="MJ22" s="66"/>
      <c r="MK22" s="66"/>
      <c r="ML22" s="66"/>
      <c r="MM22" s="66"/>
      <c r="MN22" s="66"/>
      <c r="MO22" s="66"/>
      <c r="MP22" s="66"/>
      <c r="MQ22" s="66"/>
      <c r="MR22" s="66"/>
      <c r="MS22" s="66"/>
      <c r="MT22" s="66"/>
      <c r="MU22" s="66"/>
      <c r="MV22" s="66"/>
      <c r="MW22" s="66"/>
      <c r="MX22" s="66"/>
      <c r="MY22" s="66"/>
      <c r="MZ22" s="66"/>
      <c r="NA22" s="66"/>
      <c r="NB22" s="66"/>
      <c r="NC22" s="66"/>
      <c r="ND22" s="66"/>
      <c r="NE22" s="66"/>
      <c r="NF22" s="66"/>
      <c r="NG22" s="66"/>
      <c r="NH22" s="66"/>
      <c r="NI22" s="66"/>
      <c r="NJ22" s="66"/>
      <c r="NK22" s="66"/>
      <c r="NL22" s="66"/>
      <c r="NM22" s="66"/>
      <c r="NN22" s="66"/>
      <c r="NO22" s="66"/>
      <c r="NP22" s="66"/>
      <c r="NQ22" s="66"/>
      <c r="NR22" s="66"/>
      <c r="NS22" s="66"/>
      <c r="NT22" s="66"/>
      <c r="NU22" s="66"/>
    </row>
    <row r="23" s="40" customFormat="1" ht="30" customHeight="1" spans="1:385">
      <c r="A23" s="62" t="s">
        <v>138</v>
      </c>
      <c r="B23" s="63" t="s">
        <v>139</v>
      </c>
      <c r="C23" s="69"/>
      <c r="D23" s="65"/>
      <c r="E23" s="56"/>
      <c r="F23" s="60"/>
      <c r="G23" s="58"/>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c r="IX23" s="66"/>
      <c r="IY23" s="66"/>
      <c r="IZ23" s="66"/>
      <c r="JA23" s="66"/>
      <c r="JB23" s="66"/>
      <c r="JC23" s="66"/>
      <c r="JD23" s="66"/>
      <c r="JE23" s="66"/>
      <c r="JF23" s="66"/>
      <c r="JG23" s="66"/>
      <c r="JH23" s="66"/>
      <c r="JI23" s="66"/>
      <c r="JJ23" s="66"/>
      <c r="JK23" s="66"/>
      <c r="JL23" s="66"/>
      <c r="JM23" s="66"/>
      <c r="JN23" s="66"/>
      <c r="JO23" s="66"/>
      <c r="JP23" s="66"/>
      <c r="JQ23" s="66"/>
      <c r="JR23" s="66"/>
      <c r="JS23" s="66"/>
      <c r="JT23" s="66"/>
      <c r="JU23" s="66"/>
      <c r="JV23" s="66"/>
      <c r="JW23" s="66"/>
      <c r="JX23" s="66"/>
      <c r="JY23" s="66"/>
      <c r="JZ23" s="66"/>
      <c r="KA23" s="66"/>
      <c r="KB23" s="66"/>
      <c r="KC23" s="66"/>
      <c r="KD23" s="66"/>
      <c r="KE23" s="66"/>
      <c r="KF23" s="66"/>
      <c r="KG23" s="66"/>
      <c r="KH23" s="66"/>
      <c r="KI23" s="66"/>
      <c r="KJ23" s="66"/>
      <c r="KK23" s="66"/>
      <c r="KL23" s="66"/>
      <c r="KM23" s="66"/>
      <c r="KN23" s="66"/>
      <c r="KO23" s="66"/>
      <c r="KP23" s="66"/>
      <c r="KQ23" s="66"/>
      <c r="KR23" s="66"/>
      <c r="KS23" s="66"/>
      <c r="KT23" s="66"/>
      <c r="KU23" s="66"/>
      <c r="KV23" s="66"/>
      <c r="KW23" s="66"/>
      <c r="KX23" s="66"/>
      <c r="KY23" s="66"/>
      <c r="KZ23" s="66"/>
      <c r="LA23" s="66"/>
      <c r="LB23" s="66"/>
      <c r="LC23" s="66"/>
      <c r="LD23" s="66"/>
      <c r="LE23" s="66"/>
      <c r="LF23" s="66"/>
      <c r="LG23" s="66"/>
      <c r="LH23" s="66"/>
      <c r="LI23" s="66"/>
      <c r="LJ23" s="66"/>
      <c r="LK23" s="66"/>
      <c r="LL23" s="66"/>
      <c r="LM23" s="66"/>
      <c r="LN23" s="66"/>
      <c r="LO23" s="66"/>
      <c r="LP23" s="66"/>
      <c r="LQ23" s="66"/>
      <c r="LR23" s="66"/>
      <c r="LS23" s="66"/>
      <c r="LT23" s="66"/>
      <c r="LU23" s="66"/>
      <c r="LV23" s="66"/>
      <c r="LW23" s="66"/>
      <c r="LX23" s="66"/>
      <c r="LY23" s="66"/>
      <c r="LZ23" s="66"/>
      <c r="MA23" s="66"/>
      <c r="MB23" s="66"/>
      <c r="MC23" s="66"/>
      <c r="MD23" s="66"/>
      <c r="ME23" s="66"/>
      <c r="MF23" s="66"/>
      <c r="MG23" s="66"/>
      <c r="MH23" s="66"/>
      <c r="MI23" s="66"/>
      <c r="MJ23" s="66"/>
      <c r="MK23" s="66"/>
      <c r="ML23" s="66"/>
      <c r="MM23" s="66"/>
      <c r="MN23" s="66"/>
      <c r="MO23" s="66"/>
      <c r="MP23" s="66"/>
      <c r="MQ23" s="66"/>
      <c r="MR23" s="66"/>
      <c r="MS23" s="66"/>
      <c r="MT23" s="66"/>
      <c r="MU23" s="66"/>
      <c r="MV23" s="66"/>
      <c r="MW23" s="66"/>
      <c r="MX23" s="66"/>
      <c r="MY23" s="66"/>
      <c r="MZ23" s="66"/>
      <c r="NA23" s="66"/>
      <c r="NB23" s="66"/>
      <c r="NC23" s="66"/>
      <c r="ND23" s="66"/>
      <c r="NE23" s="66"/>
      <c r="NF23" s="66"/>
      <c r="NG23" s="66"/>
      <c r="NH23" s="66"/>
      <c r="NI23" s="66"/>
      <c r="NJ23" s="66"/>
      <c r="NK23" s="66"/>
      <c r="NL23" s="66"/>
      <c r="NM23" s="66"/>
      <c r="NN23" s="66"/>
      <c r="NO23" s="66"/>
      <c r="NP23" s="66"/>
      <c r="NQ23" s="66"/>
      <c r="NR23" s="66"/>
      <c r="NS23" s="66"/>
      <c r="NT23" s="66"/>
      <c r="NU23" s="66"/>
    </row>
    <row r="24" s="40" customFormat="1" ht="39.95" customHeight="1" spans="1:385">
      <c r="A24" s="62" t="s">
        <v>84</v>
      </c>
      <c r="B24" s="67" t="s">
        <v>140</v>
      </c>
      <c r="C24" s="54" t="s">
        <v>141</v>
      </c>
      <c r="D24" s="65" t="s">
        <v>137</v>
      </c>
      <c r="E24" s="56">
        <v>1217.6</v>
      </c>
      <c r="F24" s="61"/>
      <c r="G24" s="58">
        <f>IF(E24="","",ROUND(E24*F24,2))</f>
        <v>0</v>
      </c>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c r="IX24" s="66"/>
      <c r="IY24" s="66"/>
      <c r="IZ24" s="66"/>
      <c r="JA24" s="66"/>
      <c r="JB24" s="66"/>
      <c r="JC24" s="66"/>
      <c r="JD24" s="66"/>
      <c r="JE24" s="66"/>
      <c r="JF24" s="66"/>
      <c r="JG24" s="66"/>
      <c r="JH24" s="66"/>
      <c r="JI24" s="66"/>
      <c r="JJ24" s="66"/>
      <c r="JK24" s="66"/>
      <c r="JL24" s="66"/>
      <c r="JM24" s="66"/>
      <c r="JN24" s="66"/>
      <c r="JO24" s="66"/>
      <c r="JP24" s="66"/>
      <c r="JQ24" s="66"/>
      <c r="JR24" s="66"/>
      <c r="JS24" s="66"/>
      <c r="JT24" s="66"/>
      <c r="JU24" s="66"/>
      <c r="JV24" s="66"/>
      <c r="JW24" s="66"/>
      <c r="JX24" s="66"/>
      <c r="JY24" s="66"/>
      <c r="JZ24" s="66"/>
      <c r="KA24" s="66"/>
      <c r="KB24" s="66"/>
      <c r="KC24" s="66"/>
      <c r="KD24" s="66"/>
      <c r="KE24" s="66"/>
      <c r="KF24" s="66"/>
      <c r="KG24" s="66"/>
      <c r="KH24" s="66"/>
      <c r="KI24" s="66"/>
      <c r="KJ24" s="66"/>
      <c r="KK24" s="66"/>
      <c r="KL24" s="66"/>
      <c r="KM24" s="66"/>
      <c r="KN24" s="66"/>
      <c r="KO24" s="66"/>
      <c r="KP24" s="66"/>
      <c r="KQ24" s="66"/>
      <c r="KR24" s="66"/>
      <c r="KS24" s="66"/>
      <c r="KT24" s="66"/>
      <c r="KU24" s="66"/>
      <c r="KV24" s="66"/>
      <c r="KW24" s="66"/>
      <c r="KX24" s="66"/>
      <c r="KY24" s="66"/>
      <c r="KZ24" s="66"/>
      <c r="LA24" s="66"/>
      <c r="LB24" s="66"/>
      <c r="LC24" s="66"/>
      <c r="LD24" s="66"/>
      <c r="LE24" s="66"/>
      <c r="LF24" s="66"/>
      <c r="LG24" s="66"/>
      <c r="LH24" s="66"/>
      <c r="LI24" s="66"/>
      <c r="LJ24" s="66"/>
      <c r="LK24" s="66"/>
      <c r="LL24" s="66"/>
      <c r="LM24" s="66"/>
      <c r="LN24" s="66"/>
      <c r="LO24" s="66"/>
      <c r="LP24" s="66"/>
      <c r="LQ24" s="66"/>
      <c r="LR24" s="66"/>
      <c r="LS24" s="66"/>
      <c r="LT24" s="66"/>
      <c r="LU24" s="66"/>
      <c r="LV24" s="66"/>
      <c r="LW24" s="66"/>
      <c r="LX24" s="66"/>
      <c r="LY24" s="66"/>
      <c r="LZ24" s="66"/>
      <c r="MA24" s="66"/>
      <c r="MB24" s="66"/>
      <c r="MC24" s="66"/>
      <c r="MD24" s="66"/>
      <c r="ME24" s="66"/>
      <c r="MF24" s="66"/>
      <c r="MG24" s="66"/>
      <c r="MH24" s="66"/>
      <c r="MI24" s="66"/>
      <c r="MJ24" s="66"/>
      <c r="MK24" s="66"/>
      <c r="ML24" s="66"/>
      <c r="MM24" s="66"/>
      <c r="MN24" s="66"/>
      <c r="MO24" s="66"/>
      <c r="MP24" s="66"/>
      <c r="MQ24" s="66"/>
      <c r="MR24" s="66"/>
      <c r="MS24" s="66"/>
      <c r="MT24" s="66"/>
      <c r="MU24" s="66"/>
      <c r="MV24" s="66"/>
      <c r="MW24" s="66"/>
      <c r="MX24" s="66"/>
      <c r="MY24" s="66"/>
      <c r="MZ24" s="66"/>
      <c r="NA24" s="66"/>
      <c r="NB24" s="66"/>
      <c r="NC24" s="66"/>
      <c r="ND24" s="66"/>
      <c r="NE24" s="66"/>
      <c r="NF24" s="66"/>
      <c r="NG24" s="66"/>
      <c r="NH24" s="66"/>
      <c r="NI24" s="66"/>
      <c r="NJ24" s="66"/>
      <c r="NK24" s="66"/>
      <c r="NL24" s="66"/>
      <c r="NM24" s="66"/>
      <c r="NN24" s="66"/>
      <c r="NO24" s="66"/>
      <c r="NP24" s="66"/>
      <c r="NQ24" s="66"/>
      <c r="NR24" s="66"/>
      <c r="NS24" s="66"/>
      <c r="NT24" s="66"/>
      <c r="NU24" s="66"/>
    </row>
    <row r="25" s="40" customFormat="1" ht="30" customHeight="1" spans="1:385">
      <c r="A25" s="62" t="s">
        <v>142</v>
      </c>
      <c r="B25" s="63" t="s">
        <v>143</v>
      </c>
      <c r="C25" s="69"/>
      <c r="D25" s="65"/>
      <c r="E25" s="56"/>
      <c r="F25" s="60"/>
      <c r="G25" s="58"/>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c r="IX25" s="66"/>
      <c r="IY25" s="66"/>
      <c r="IZ25" s="66"/>
      <c r="JA25" s="66"/>
      <c r="JB25" s="66"/>
      <c r="JC25" s="66"/>
      <c r="JD25" s="66"/>
      <c r="JE25" s="66"/>
      <c r="JF25" s="66"/>
      <c r="JG25" s="66"/>
      <c r="JH25" s="66"/>
      <c r="JI25" s="66"/>
      <c r="JJ25" s="66"/>
      <c r="JK25" s="66"/>
      <c r="JL25" s="66"/>
      <c r="JM25" s="66"/>
      <c r="JN25" s="66"/>
      <c r="JO25" s="66"/>
      <c r="JP25" s="66"/>
      <c r="JQ25" s="66"/>
      <c r="JR25" s="66"/>
      <c r="JS25" s="66"/>
      <c r="JT25" s="66"/>
      <c r="JU25" s="66"/>
      <c r="JV25" s="66"/>
      <c r="JW25" s="66"/>
      <c r="JX25" s="66"/>
      <c r="JY25" s="66"/>
      <c r="JZ25" s="66"/>
      <c r="KA25" s="66"/>
      <c r="KB25" s="66"/>
      <c r="KC25" s="66"/>
      <c r="KD25" s="66"/>
      <c r="KE25" s="66"/>
      <c r="KF25" s="66"/>
      <c r="KG25" s="66"/>
      <c r="KH25" s="66"/>
      <c r="KI25" s="66"/>
      <c r="KJ25" s="66"/>
      <c r="KK25" s="66"/>
      <c r="KL25" s="66"/>
      <c r="KM25" s="66"/>
      <c r="KN25" s="66"/>
      <c r="KO25" s="66"/>
      <c r="KP25" s="66"/>
      <c r="KQ25" s="66"/>
      <c r="KR25" s="66"/>
      <c r="KS25" s="66"/>
      <c r="KT25" s="66"/>
      <c r="KU25" s="66"/>
      <c r="KV25" s="66"/>
      <c r="KW25" s="66"/>
      <c r="KX25" s="66"/>
      <c r="KY25" s="66"/>
      <c r="KZ25" s="66"/>
      <c r="LA25" s="66"/>
      <c r="LB25" s="66"/>
      <c r="LC25" s="66"/>
      <c r="LD25" s="66"/>
      <c r="LE25" s="66"/>
      <c r="LF25" s="66"/>
      <c r="LG25" s="66"/>
      <c r="LH25" s="66"/>
      <c r="LI25" s="66"/>
      <c r="LJ25" s="66"/>
      <c r="LK25" s="66"/>
      <c r="LL25" s="66"/>
      <c r="LM25" s="66"/>
      <c r="LN25" s="66"/>
      <c r="LO25" s="66"/>
      <c r="LP25" s="66"/>
      <c r="LQ25" s="66"/>
      <c r="LR25" s="66"/>
      <c r="LS25" s="66"/>
      <c r="LT25" s="66"/>
      <c r="LU25" s="66"/>
      <c r="LV25" s="66"/>
      <c r="LW25" s="66"/>
      <c r="LX25" s="66"/>
      <c r="LY25" s="66"/>
      <c r="LZ25" s="66"/>
      <c r="MA25" s="66"/>
      <c r="MB25" s="66"/>
      <c r="MC25" s="66"/>
      <c r="MD25" s="66"/>
      <c r="ME25" s="66"/>
      <c r="MF25" s="66"/>
      <c r="MG25" s="66"/>
      <c r="MH25" s="66"/>
      <c r="MI25" s="66"/>
      <c r="MJ25" s="66"/>
      <c r="MK25" s="66"/>
      <c r="ML25" s="66"/>
      <c r="MM25" s="66"/>
      <c r="MN25" s="66"/>
      <c r="MO25" s="66"/>
      <c r="MP25" s="66"/>
      <c r="MQ25" s="66"/>
      <c r="MR25" s="66"/>
      <c r="MS25" s="66"/>
      <c r="MT25" s="66"/>
      <c r="MU25" s="66"/>
      <c r="MV25" s="66"/>
      <c r="MW25" s="66"/>
      <c r="MX25" s="66"/>
      <c r="MY25" s="66"/>
      <c r="MZ25" s="66"/>
      <c r="NA25" s="66"/>
      <c r="NB25" s="66"/>
      <c r="NC25" s="66"/>
      <c r="ND25" s="66"/>
      <c r="NE25" s="66"/>
      <c r="NF25" s="66"/>
      <c r="NG25" s="66"/>
      <c r="NH25" s="66"/>
      <c r="NI25" s="66"/>
      <c r="NJ25" s="66"/>
      <c r="NK25" s="66"/>
      <c r="NL25" s="66"/>
      <c r="NM25" s="66"/>
      <c r="NN25" s="66"/>
      <c r="NO25" s="66"/>
      <c r="NP25" s="66"/>
      <c r="NQ25" s="66"/>
      <c r="NR25" s="66"/>
      <c r="NS25" s="66"/>
      <c r="NT25" s="66"/>
      <c r="NU25" s="66"/>
    </row>
    <row r="26" s="40" customFormat="1" ht="30" customHeight="1" spans="1:385">
      <c r="A26" s="184" t="s">
        <v>88</v>
      </c>
      <c r="B26" s="64" t="s">
        <v>144</v>
      </c>
      <c r="C26" s="69"/>
      <c r="D26" s="65"/>
      <c r="E26" s="56"/>
      <c r="F26" s="60"/>
      <c r="G26" s="58"/>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c r="IW26" s="66"/>
      <c r="IX26" s="66"/>
      <c r="IY26" s="66"/>
      <c r="IZ26" s="66"/>
      <c r="JA26" s="66"/>
      <c r="JB26" s="66"/>
      <c r="JC26" s="66"/>
      <c r="JD26" s="66"/>
      <c r="JE26" s="66"/>
      <c r="JF26" s="66"/>
      <c r="JG26" s="66"/>
      <c r="JH26" s="66"/>
      <c r="JI26" s="66"/>
      <c r="JJ26" s="66"/>
      <c r="JK26" s="66"/>
      <c r="JL26" s="66"/>
      <c r="JM26" s="66"/>
      <c r="JN26" s="66"/>
      <c r="JO26" s="66"/>
      <c r="JP26" s="66"/>
      <c r="JQ26" s="66"/>
      <c r="JR26" s="66"/>
      <c r="JS26" s="66"/>
      <c r="JT26" s="66"/>
      <c r="JU26" s="66"/>
      <c r="JV26" s="66"/>
      <c r="JW26" s="66"/>
      <c r="JX26" s="66"/>
      <c r="JY26" s="66"/>
      <c r="JZ26" s="66"/>
      <c r="KA26" s="66"/>
      <c r="KB26" s="66"/>
      <c r="KC26" s="66"/>
      <c r="KD26" s="66"/>
      <c r="KE26" s="66"/>
      <c r="KF26" s="66"/>
      <c r="KG26" s="66"/>
      <c r="KH26" s="66"/>
      <c r="KI26" s="66"/>
      <c r="KJ26" s="66"/>
      <c r="KK26" s="66"/>
      <c r="KL26" s="66"/>
      <c r="KM26" s="66"/>
      <c r="KN26" s="66"/>
      <c r="KO26" s="66"/>
      <c r="KP26" s="66"/>
      <c r="KQ26" s="66"/>
      <c r="KR26" s="66"/>
      <c r="KS26" s="66"/>
      <c r="KT26" s="66"/>
      <c r="KU26" s="66"/>
      <c r="KV26" s="66"/>
      <c r="KW26" s="66"/>
      <c r="KX26" s="66"/>
      <c r="KY26" s="66"/>
      <c r="KZ26" s="66"/>
      <c r="LA26" s="66"/>
      <c r="LB26" s="66"/>
      <c r="LC26" s="66"/>
      <c r="LD26" s="66"/>
      <c r="LE26" s="66"/>
      <c r="LF26" s="66"/>
      <c r="LG26" s="66"/>
      <c r="LH26" s="66"/>
      <c r="LI26" s="66"/>
      <c r="LJ26" s="66"/>
      <c r="LK26" s="66"/>
      <c r="LL26" s="66"/>
      <c r="LM26" s="66"/>
      <c r="LN26" s="66"/>
      <c r="LO26" s="66"/>
      <c r="LP26" s="66"/>
      <c r="LQ26" s="66"/>
      <c r="LR26" s="66"/>
      <c r="LS26" s="66"/>
      <c r="LT26" s="66"/>
      <c r="LU26" s="66"/>
      <c r="LV26" s="66"/>
      <c r="LW26" s="66"/>
      <c r="LX26" s="66"/>
      <c r="LY26" s="66"/>
      <c r="LZ26" s="66"/>
      <c r="MA26" s="66"/>
      <c r="MB26" s="66"/>
      <c r="MC26" s="66"/>
      <c r="MD26" s="66"/>
      <c r="ME26" s="66"/>
      <c r="MF26" s="66"/>
      <c r="MG26" s="66"/>
      <c r="MH26" s="66"/>
      <c r="MI26" s="66"/>
      <c r="MJ26" s="66"/>
      <c r="MK26" s="66"/>
      <c r="ML26" s="66"/>
      <c r="MM26" s="66"/>
      <c r="MN26" s="66"/>
      <c r="MO26" s="66"/>
      <c r="MP26" s="66"/>
      <c r="MQ26" s="66"/>
      <c r="MR26" s="66"/>
      <c r="MS26" s="66"/>
      <c r="MT26" s="66"/>
      <c r="MU26" s="66"/>
      <c r="MV26" s="66"/>
      <c r="MW26" s="66"/>
      <c r="MX26" s="66"/>
      <c r="MY26" s="66"/>
      <c r="MZ26" s="66"/>
      <c r="NA26" s="66"/>
      <c r="NB26" s="66"/>
      <c r="NC26" s="66"/>
      <c r="ND26" s="66"/>
      <c r="NE26" s="66"/>
      <c r="NF26" s="66"/>
      <c r="NG26" s="66"/>
      <c r="NH26" s="66"/>
      <c r="NI26" s="66"/>
      <c r="NJ26" s="66"/>
      <c r="NK26" s="66"/>
      <c r="NL26" s="66"/>
      <c r="NM26" s="66"/>
      <c r="NN26" s="66"/>
      <c r="NO26" s="66"/>
      <c r="NP26" s="66"/>
      <c r="NQ26" s="66"/>
      <c r="NR26" s="66"/>
      <c r="NS26" s="66"/>
      <c r="NT26" s="66"/>
      <c r="NU26" s="66"/>
    </row>
    <row r="27" s="40" customFormat="1" ht="51.95" customHeight="1" spans="1:385">
      <c r="A27" s="74" t="s">
        <v>145</v>
      </c>
      <c r="B27" s="63" t="s">
        <v>146</v>
      </c>
      <c r="C27" s="75" t="s">
        <v>147</v>
      </c>
      <c r="D27" s="65" t="s">
        <v>148</v>
      </c>
      <c r="E27" s="56">
        <v>1472.5</v>
      </c>
      <c r="F27" s="61"/>
      <c r="G27" s="58">
        <f>IF(E27="","",ROUND(E27*F27,2))</f>
        <v>0</v>
      </c>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c r="IW27" s="66"/>
      <c r="IX27" s="66"/>
      <c r="IY27" s="66"/>
      <c r="IZ27" s="66"/>
      <c r="JA27" s="66"/>
      <c r="JB27" s="66"/>
      <c r="JC27" s="66"/>
      <c r="JD27" s="66"/>
      <c r="JE27" s="66"/>
      <c r="JF27" s="66"/>
      <c r="JG27" s="66"/>
      <c r="JH27" s="66"/>
      <c r="JI27" s="66"/>
      <c r="JJ27" s="66"/>
      <c r="JK27" s="66"/>
      <c r="JL27" s="66"/>
      <c r="JM27" s="66"/>
      <c r="JN27" s="66"/>
      <c r="JO27" s="66"/>
      <c r="JP27" s="66"/>
      <c r="JQ27" s="66"/>
      <c r="JR27" s="66"/>
      <c r="JS27" s="66"/>
      <c r="JT27" s="66"/>
      <c r="JU27" s="66"/>
      <c r="JV27" s="66"/>
      <c r="JW27" s="66"/>
      <c r="JX27" s="66"/>
      <c r="JY27" s="66"/>
      <c r="JZ27" s="66"/>
      <c r="KA27" s="66"/>
      <c r="KB27" s="66"/>
      <c r="KC27" s="66"/>
      <c r="KD27" s="66"/>
      <c r="KE27" s="66"/>
      <c r="KF27" s="66"/>
      <c r="KG27" s="66"/>
      <c r="KH27" s="66"/>
      <c r="KI27" s="66"/>
      <c r="KJ27" s="66"/>
      <c r="KK27" s="66"/>
      <c r="KL27" s="66"/>
      <c r="KM27" s="66"/>
      <c r="KN27" s="66"/>
      <c r="KO27" s="66"/>
      <c r="KP27" s="66"/>
      <c r="KQ27" s="66"/>
      <c r="KR27" s="66"/>
      <c r="KS27" s="66"/>
      <c r="KT27" s="66"/>
      <c r="KU27" s="66"/>
      <c r="KV27" s="66"/>
      <c r="KW27" s="66"/>
      <c r="KX27" s="66"/>
      <c r="KY27" s="66"/>
      <c r="KZ27" s="66"/>
      <c r="LA27" s="66"/>
      <c r="LB27" s="66"/>
      <c r="LC27" s="66"/>
      <c r="LD27" s="66"/>
      <c r="LE27" s="66"/>
      <c r="LF27" s="66"/>
      <c r="LG27" s="66"/>
      <c r="LH27" s="66"/>
      <c r="LI27" s="66"/>
      <c r="LJ27" s="66"/>
      <c r="LK27" s="66"/>
      <c r="LL27" s="66"/>
      <c r="LM27" s="66"/>
      <c r="LN27" s="66"/>
      <c r="LO27" s="66"/>
      <c r="LP27" s="66"/>
      <c r="LQ27" s="66"/>
      <c r="LR27" s="66"/>
      <c r="LS27" s="66"/>
      <c r="LT27" s="66"/>
      <c r="LU27" s="66"/>
      <c r="LV27" s="66"/>
      <c r="LW27" s="66"/>
      <c r="LX27" s="66"/>
      <c r="LY27" s="66"/>
      <c r="LZ27" s="66"/>
      <c r="MA27" s="66"/>
      <c r="MB27" s="66"/>
      <c r="MC27" s="66"/>
      <c r="MD27" s="66"/>
      <c r="ME27" s="66"/>
      <c r="MF27" s="66"/>
      <c r="MG27" s="66"/>
      <c r="MH27" s="66"/>
      <c r="MI27" s="66"/>
      <c r="MJ27" s="66"/>
      <c r="MK27" s="66"/>
      <c r="ML27" s="66"/>
      <c r="MM27" s="66"/>
      <c r="MN27" s="66"/>
      <c r="MO27" s="66"/>
      <c r="MP27" s="66"/>
      <c r="MQ27" s="66"/>
      <c r="MR27" s="66"/>
      <c r="MS27" s="66"/>
      <c r="MT27" s="66"/>
      <c r="MU27" s="66"/>
      <c r="MV27" s="66"/>
      <c r="MW27" s="66"/>
      <c r="MX27" s="66"/>
      <c r="MY27" s="66"/>
      <c r="MZ27" s="66"/>
      <c r="NA27" s="66"/>
      <c r="NB27" s="66"/>
      <c r="NC27" s="66"/>
      <c r="ND27" s="66"/>
      <c r="NE27" s="66"/>
      <c r="NF27" s="66"/>
      <c r="NG27" s="66"/>
      <c r="NH27" s="66"/>
      <c r="NI27" s="66"/>
      <c r="NJ27" s="66"/>
      <c r="NK27" s="66"/>
      <c r="NL27" s="66"/>
      <c r="NM27" s="66"/>
      <c r="NN27" s="66"/>
      <c r="NO27" s="66"/>
      <c r="NP27" s="66"/>
      <c r="NQ27" s="66"/>
      <c r="NR27" s="66"/>
      <c r="NS27" s="66"/>
      <c r="NT27" s="66"/>
      <c r="NU27" s="66"/>
    </row>
    <row r="28" s="40" customFormat="1" ht="56.1" customHeight="1" spans="1:385">
      <c r="A28" s="76">
        <v>-2</v>
      </c>
      <c r="B28" s="63" t="s">
        <v>149</v>
      </c>
      <c r="C28" s="77" t="s">
        <v>150</v>
      </c>
      <c r="D28" s="65" t="s">
        <v>148</v>
      </c>
      <c r="E28" s="56">
        <v>3816.7</v>
      </c>
      <c r="F28" s="61"/>
      <c r="G28" s="58">
        <f>IF(E28="","",ROUND(E28*F28,2))</f>
        <v>0</v>
      </c>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c r="IW28" s="66"/>
      <c r="IX28" s="66"/>
      <c r="IY28" s="66"/>
      <c r="IZ28" s="66"/>
      <c r="JA28" s="66"/>
      <c r="JB28" s="66"/>
      <c r="JC28" s="66"/>
      <c r="JD28" s="66"/>
      <c r="JE28" s="66"/>
      <c r="JF28" s="66"/>
      <c r="JG28" s="66"/>
      <c r="JH28" s="66"/>
      <c r="JI28" s="66"/>
      <c r="JJ28" s="66"/>
      <c r="JK28" s="66"/>
      <c r="JL28" s="66"/>
      <c r="JM28" s="66"/>
      <c r="JN28" s="66"/>
      <c r="JO28" s="66"/>
      <c r="JP28" s="66"/>
      <c r="JQ28" s="66"/>
      <c r="JR28" s="66"/>
      <c r="JS28" s="66"/>
      <c r="JT28" s="66"/>
      <c r="JU28" s="66"/>
      <c r="JV28" s="66"/>
      <c r="JW28" s="66"/>
      <c r="JX28" s="66"/>
      <c r="JY28" s="66"/>
      <c r="JZ28" s="66"/>
      <c r="KA28" s="66"/>
      <c r="KB28" s="66"/>
      <c r="KC28" s="66"/>
      <c r="KD28" s="66"/>
      <c r="KE28" s="66"/>
      <c r="KF28" s="66"/>
      <c r="KG28" s="66"/>
      <c r="KH28" s="66"/>
      <c r="KI28" s="66"/>
      <c r="KJ28" s="66"/>
      <c r="KK28" s="66"/>
      <c r="KL28" s="66"/>
      <c r="KM28" s="66"/>
      <c r="KN28" s="66"/>
      <c r="KO28" s="66"/>
      <c r="KP28" s="66"/>
      <c r="KQ28" s="66"/>
      <c r="KR28" s="66"/>
      <c r="KS28" s="66"/>
      <c r="KT28" s="66"/>
      <c r="KU28" s="66"/>
      <c r="KV28" s="66"/>
      <c r="KW28" s="66"/>
      <c r="KX28" s="66"/>
      <c r="KY28" s="66"/>
      <c r="KZ28" s="66"/>
      <c r="LA28" s="66"/>
      <c r="LB28" s="66"/>
      <c r="LC28" s="66"/>
      <c r="LD28" s="66"/>
      <c r="LE28" s="66"/>
      <c r="LF28" s="66"/>
      <c r="LG28" s="66"/>
      <c r="LH28" s="66"/>
      <c r="LI28" s="66"/>
      <c r="LJ28" s="66"/>
      <c r="LK28" s="66"/>
      <c r="LL28" s="66"/>
      <c r="LM28" s="66"/>
      <c r="LN28" s="66"/>
      <c r="LO28" s="66"/>
      <c r="LP28" s="66"/>
      <c r="LQ28" s="66"/>
      <c r="LR28" s="66"/>
      <c r="LS28" s="66"/>
      <c r="LT28" s="66"/>
      <c r="LU28" s="66"/>
      <c r="LV28" s="66"/>
      <c r="LW28" s="66"/>
      <c r="LX28" s="66"/>
      <c r="LY28" s="66"/>
      <c r="LZ28" s="66"/>
      <c r="MA28" s="66"/>
      <c r="MB28" s="66"/>
      <c r="MC28" s="66"/>
      <c r="MD28" s="66"/>
      <c r="ME28" s="66"/>
      <c r="MF28" s="66"/>
      <c r="MG28" s="66"/>
      <c r="MH28" s="66"/>
      <c r="MI28" s="66"/>
      <c r="MJ28" s="66"/>
      <c r="MK28" s="66"/>
      <c r="ML28" s="66"/>
      <c r="MM28" s="66"/>
      <c r="MN28" s="66"/>
      <c r="MO28" s="66"/>
      <c r="MP28" s="66"/>
      <c r="MQ28" s="66"/>
      <c r="MR28" s="66"/>
      <c r="MS28" s="66"/>
      <c r="MT28" s="66"/>
      <c r="MU28" s="66"/>
      <c r="MV28" s="66"/>
      <c r="MW28" s="66"/>
      <c r="MX28" s="66"/>
      <c r="MY28" s="66"/>
      <c r="MZ28" s="66"/>
      <c r="NA28" s="66"/>
      <c r="NB28" s="66"/>
      <c r="NC28" s="66"/>
      <c r="ND28" s="66"/>
      <c r="NE28" s="66"/>
      <c r="NF28" s="66"/>
      <c r="NG28" s="66"/>
      <c r="NH28" s="66"/>
      <c r="NI28" s="66"/>
      <c r="NJ28" s="66"/>
      <c r="NK28" s="66"/>
      <c r="NL28" s="66"/>
      <c r="NM28" s="66"/>
      <c r="NN28" s="66"/>
      <c r="NO28" s="66"/>
      <c r="NP28" s="66"/>
      <c r="NQ28" s="66"/>
      <c r="NR28" s="66"/>
      <c r="NS28" s="66"/>
      <c r="NT28" s="66"/>
      <c r="NU28" s="66"/>
    </row>
    <row r="29" s="40" customFormat="1" ht="30" customHeight="1" spans="1:385">
      <c r="A29" s="65" t="s">
        <v>151</v>
      </c>
      <c r="B29" s="78" t="s">
        <v>152</v>
      </c>
      <c r="C29" s="75"/>
      <c r="D29" s="65"/>
      <c r="E29" s="56"/>
      <c r="F29" s="60"/>
      <c r="G29" s="58"/>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c r="IW29" s="66"/>
      <c r="IX29" s="66"/>
      <c r="IY29" s="66"/>
      <c r="IZ29" s="66"/>
      <c r="JA29" s="66"/>
      <c r="JB29" s="66"/>
      <c r="JC29" s="66"/>
      <c r="JD29" s="66"/>
      <c r="JE29" s="66"/>
      <c r="JF29" s="66"/>
      <c r="JG29" s="66"/>
      <c r="JH29" s="66"/>
      <c r="JI29" s="66"/>
      <c r="JJ29" s="66"/>
      <c r="JK29" s="66"/>
      <c r="JL29" s="66"/>
      <c r="JM29" s="66"/>
      <c r="JN29" s="66"/>
      <c r="JO29" s="66"/>
      <c r="JP29" s="66"/>
      <c r="JQ29" s="66"/>
      <c r="JR29" s="66"/>
      <c r="JS29" s="66"/>
      <c r="JT29" s="66"/>
      <c r="JU29" s="66"/>
      <c r="JV29" s="66"/>
      <c r="JW29" s="66"/>
      <c r="JX29" s="66"/>
      <c r="JY29" s="66"/>
      <c r="JZ29" s="66"/>
      <c r="KA29" s="66"/>
      <c r="KB29" s="66"/>
      <c r="KC29" s="66"/>
      <c r="KD29" s="66"/>
      <c r="KE29" s="66"/>
      <c r="KF29" s="66"/>
      <c r="KG29" s="66"/>
      <c r="KH29" s="66"/>
      <c r="KI29" s="66"/>
      <c r="KJ29" s="66"/>
      <c r="KK29" s="66"/>
      <c r="KL29" s="66"/>
      <c r="KM29" s="66"/>
      <c r="KN29" s="66"/>
      <c r="KO29" s="66"/>
      <c r="KP29" s="66"/>
      <c r="KQ29" s="66"/>
      <c r="KR29" s="66"/>
      <c r="KS29" s="66"/>
      <c r="KT29" s="66"/>
      <c r="KU29" s="66"/>
      <c r="KV29" s="66"/>
      <c r="KW29" s="66"/>
      <c r="KX29" s="66"/>
      <c r="KY29" s="66"/>
      <c r="KZ29" s="66"/>
      <c r="LA29" s="66"/>
      <c r="LB29" s="66"/>
      <c r="LC29" s="66"/>
      <c r="LD29" s="66"/>
      <c r="LE29" s="66"/>
      <c r="LF29" s="66"/>
      <c r="LG29" s="66"/>
      <c r="LH29" s="66"/>
      <c r="LI29" s="66"/>
      <c r="LJ29" s="66"/>
      <c r="LK29" s="66"/>
      <c r="LL29" s="66"/>
      <c r="LM29" s="66"/>
      <c r="LN29" s="66"/>
      <c r="LO29" s="66"/>
      <c r="LP29" s="66"/>
      <c r="LQ29" s="66"/>
      <c r="LR29" s="66"/>
      <c r="LS29" s="66"/>
      <c r="LT29" s="66"/>
      <c r="LU29" s="66"/>
      <c r="LV29" s="66"/>
      <c r="LW29" s="66"/>
      <c r="LX29" s="66"/>
      <c r="LY29" s="66"/>
      <c r="LZ29" s="66"/>
      <c r="MA29" s="66"/>
      <c r="MB29" s="66"/>
      <c r="MC29" s="66"/>
      <c r="MD29" s="66"/>
      <c r="ME29" s="66"/>
      <c r="MF29" s="66"/>
      <c r="MG29" s="66"/>
      <c r="MH29" s="66"/>
      <c r="MI29" s="66"/>
      <c r="MJ29" s="66"/>
      <c r="MK29" s="66"/>
      <c r="ML29" s="66"/>
      <c r="MM29" s="66"/>
      <c r="MN29" s="66"/>
      <c r="MO29" s="66"/>
      <c r="MP29" s="66"/>
      <c r="MQ29" s="66"/>
      <c r="MR29" s="66"/>
      <c r="MS29" s="66"/>
      <c r="MT29" s="66"/>
      <c r="MU29" s="66"/>
      <c r="MV29" s="66"/>
      <c r="MW29" s="66"/>
      <c r="MX29" s="66"/>
      <c r="MY29" s="66"/>
      <c r="MZ29" s="66"/>
      <c r="NA29" s="66"/>
      <c r="NB29" s="66"/>
      <c r="NC29" s="66"/>
      <c r="ND29" s="66"/>
      <c r="NE29" s="66"/>
      <c r="NF29" s="66"/>
      <c r="NG29" s="66"/>
      <c r="NH29" s="66"/>
      <c r="NI29" s="66"/>
      <c r="NJ29" s="66"/>
      <c r="NK29" s="66"/>
      <c r="NL29" s="66"/>
      <c r="NM29" s="66"/>
      <c r="NN29" s="66"/>
      <c r="NO29" s="66"/>
      <c r="NP29" s="66"/>
      <c r="NQ29" s="66"/>
      <c r="NR29" s="66"/>
      <c r="NS29" s="66"/>
      <c r="NT29" s="66"/>
      <c r="NU29" s="66"/>
    </row>
    <row r="30" s="40" customFormat="1" ht="54.95" customHeight="1" spans="1:385">
      <c r="A30" s="180" t="s">
        <v>84</v>
      </c>
      <c r="B30" s="78" t="s">
        <v>153</v>
      </c>
      <c r="C30" s="54" t="s">
        <v>154</v>
      </c>
      <c r="D30" s="65" t="s">
        <v>137</v>
      </c>
      <c r="E30" s="56">
        <v>252.4</v>
      </c>
      <c r="F30" s="61"/>
      <c r="G30" s="58">
        <f>IF(E30="","",ROUND(E30*F30,2))</f>
        <v>0</v>
      </c>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c r="IW30" s="66"/>
      <c r="IX30" s="66"/>
      <c r="IY30" s="66"/>
      <c r="IZ30" s="66"/>
      <c r="JA30" s="66"/>
      <c r="JB30" s="66"/>
      <c r="JC30" s="66"/>
      <c r="JD30" s="66"/>
      <c r="JE30" s="66"/>
      <c r="JF30" s="66"/>
      <c r="JG30" s="66"/>
      <c r="JH30" s="66"/>
      <c r="JI30" s="66"/>
      <c r="JJ30" s="66"/>
      <c r="JK30" s="66"/>
      <c r="JL30" s="66"/>
      <c r="JM30" s="66"/>
      <c r="JN30" s="66"/>
      <c r="JO30" s="66"/>
      <c r="JP30" s="66"/>
      <c r="JQ30" s="66"/>
      <c r="JR30" s="66"/>
      <c r="JS30" s="66"/>
      <c r="JT30" s="66"/>
      <c r="JU30" s="66"/>
      <c r="JV30" s="66"/>
      <c r="JW30" s="66"/>
      <c r="JX30" s="66"/>
      <c r="JY30" s="66"/>
      <c r="JZ30" s="66"/>
      <c r="KA30" s="66"/>
      <c r="KB30" s="66"/>
      <c r="KC30" s="66"/>
      <c r="KD30" s="66"/>
      <c r="KE30" s="66"/>
      <c r="KF30" s="66"/>
      <c r="KG30" s="66"/>
      <c r="KH30" s="66"/>
      <c r="KI30" s="66"/>
      <c r="KJ30" s="66"/>
      <c r="KK30" s="66"/>
      <c r="KL30" s="66"/>
      <c r="KM30" s="66"/>
      <c r="KN30" s="66"/>
      <c r="KO30" s="66"/>
      <c r="KP30" s="66"/>
      <c r="KQ30" s="66"/>
      <c r="KR30" s="66"/>
      <c r="KS30" s="66"/>
      <c r="KT30" s="66"/>
      <c r="KU30" s="66"/>
      <c r="KV30" s="66"/>
      <c r="KW30" s="66"/>
      <c r="KX30" s="66"/>
      <c r="KY30" s="66"/>
      <c r="KZ30" s="66"/>
      <c r="LA30" s="66"/>
      <c r="LB30" s="66"/>
      <c r="LC30" s="66"/>
      <c r="LD30" s="66"/>
      <c r="LE30" s="66"/>
      <c r="LF30" s="66"/>
      <c r="LG30" s="66"/>
      <c r="LH30" s="66"/>
      <c r="LI30" s="66"/>
      <c r="LJ30" s="66"/>
      <c r="LK30" s="66"/>
      <c r="LL30" s="66"/>
      <c r="LM30" s="66"/>
      <c r="LN30" s="66"/>
      <c r="LO30" s="66"/>
      <c r="LP30" s="66"/>
      <c r="LQ30" s="66"/>
      <c r="LR30" s="66"/>
      <c r="LS30" s="66"/>
      <c r="LT30" s="66"/>
      <c r="LU30" s="66"/>
      <c r="LV30" s="66"/>
      <c r="LW30" s="66"/>
      <c r="LX30" s="66"/>
      <c r="LY30" s="66"/>
      <c r="LZ30" s="66"/>
      <c r="MA30" s="66"/>
      <c r="MB30" s="66"/>
      <c r="MC30" s="66"/>
      <c r="MD30" s="66"/>
      <c r="ME30" s="66"/>
      <c r="MF30" s="66"/>
      <c r="MG30" s="66"/>
      <c r="MH30" s="66"/>
      <c r="MI30" s="66"/>
      <c r="MJ30" s="66"/>
      <c r="MK30" s="66"/>
      <c r="ML30" s="66"/>
      <c r="MM30" s="66"/>
      <c r="MN30" s="66"/>
      <c r="MO30" s="66"/>
      <c r="MP30" s="66"/>
      <c r="MQ30" s="66"/>
      <c r="MR30" s="66"/>
      <c r="MS30" s="66"/>
      <c r="MT30" s="66"/>
      <c r="MU30" s="66"/>
      <c r="MV30" s="66"/>
      <c r="MW30" s="66"/>
      <c r="MX30" s="66"/>
      <c r="MY30" s="66"/>
      <c r="MZ30" s="66"/>
      <c r="NA30" s="66"/>
      <c r="NB30" s="66"/>
      <c r="NC30" s="66"/>
      <c r="ND30" s="66"/>
      <c r="NE30" s="66"/>
      <c r="NF30" s="66"/>
      <c r="NG30" s="66"/>
      <c r="NH30" s="66"/>
      <c r="NI30" s="66"/>
      <c r="NJ30" s="66"/>
      <c r="NK30" s="66"/>
      <c r="NL30" s="66"/>
      <c r="NM30" s="66"/>
      <c r="NN30" s="66"/>
      <c r="NO30" s="66"/>
      <c r="NP30" s="66"/>
      <c r="NQ30" s="66"/>
      <c r="NR30" s="66"/>
      <c r="NS30" s="66"/>
      <c r="NT30" s="66"/>
      <c r="NU30" s="66"/>
    </row>
    <row r="31" s="40" customFormat="1" ht="50.1" customHeight="1" spans="1:385">
      <c r="A31" s="181" t="s">
        <v>88</v>
      </c>
      <c r="B31" s="78" t="s">
        <v>155</v>
      </c>
      <c r="C31" s="54" t="s">
        <v>156</v>
      </c>
      <c r="D31" s="65" t="s">
        <v>137</v>
      </c>
      <c r="E31" s="56">
        <v>249.1</v>
      </c>
      <c r="F31" s="61"/>
      <c r="G31" s="58">
        <f>IF(E31="","",ROUND(E31*F31,2))</f>
        <v>0</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c r="IW31" s="66"/>
      <c r="IX31" s="66"/>
      <c r="IY31" s="66"/>
      <c r="IZ31" s="66"/>
      <c r="JA31" s="66"/>
      <c r="JB31" s="66"/>
      <c r="JC31" s="66"/>
      <c r="JD31" s="66"/>
      <c r="JE31" s="66"/>
      <c r="JF31" s="66"/>
      <c r="JG31" s="66"/>
      <c r="JH31" s="66"/>
      <c r="JI31" s="66"/>
      <c r="JJ31" s="66"/>
      <c r="JK31" s="66"/>
      <c r="JL31" s="66"/>
      <c r="JM31" s="66"/>
      <c r="JN31" s="66"/>
      <c r="JO31" s="66"/>
      <c r="JP31" s="66"/>
      <c r="JQ31" s="66"/>
      <c r="JR31" s="66"/>
      <c r="JS31" s="66"/>
      <c r="JT31" s="66"/>
      <c r="JU31" s="66"/>
      <c r="JV31" s="66"/>
      <c r="JW31" s="66"/>
      <c r="JX31" s="66"/>
      <c r="JY31" s="66"/>
      <c r="JZ31" s="66"/>
      <c r="KA31" s="66"/>
      <c r="KB31" s="66"/>
      <c r="KC31" s="66"/>
      <c r="KD31" s="66"/>
      <c r="KE31" s="66"/>
      <c r="KF31" s="66"/>
      <c r="KG31" s="66"/>
      <c r="KH31" s="66"/>
      <c r="KI31" s="66"/>
      <c r="KJ31" s="66"/>
      <c r="KK31" s="66"/>
      <c r="KL31" s="66"/>
      <c r="KM31" s="66"/>
      <c r="KN31" s="66"/>
      <c r="KO31" s="66"/>
      <c r="KP31" s="66"/>
      <c r="KQ31" s="66"/>
      <c r="KR31" s="66"/>
      <c r="KS31" s="66"/>
      <c r="KT31" s="66"/>
      <c r="KU31" s="66"/>
      <c r="KV31" s="66"/>
      <c r="KW31" s="66"/>
      <c r="KX31" s="66"/>
      <c r="KY31" s="66"/>
      <c r="KZ31" s="66"/>
      <c r="LA31" s="66"/>
      <c r="LB31" s="66"/>
      <c r="LC31" s="66"/>
      <c r="LD31" s="66"/>
      <c r="LE31" s="66"/>
      <c r="LF31" s="66"/>
      <c r="LG31" s="66"/>
      <c r="LH31" s="66"/>
      <c r="LI31" s="66"/>
      <c r="LJ31" s="66"/>
      <c r="LK31" s="66"/>
      <c r="LL31" s="66"/>
      <c r="LM31" s="66"/>
      <c r="LN31" s="66"/>
      <c r="LO31" s="66"/>
      <c r="LP31" s="66"/>
      <c r="LQ31" s="66"/>
      <c r="LR31" s="66"/>
      <c r="LS31" s="66"/>
      <c r="LT31" s="66"/>
      <c r="LU31" s="66"/>
      <c r="LV31" s="66"/>
      <c r="LW31" s="66"/>
      <c r="LX31" s="66"/>
      <c r="LY31" s="66"/>
      <c r="LZ31" s="66"/>
      <c r="MA31" s="66"/>
      <c r="MB31" s="66"/>
      <c r="MC31" s="66"/>
      <c r="MD31" s="66"/>
      <c r="ME31" s="66"/>
      <c r="MF31" s="66"/>
      <c r="MG31" s="66"/>
      <c r="MH31" s="66"/>
      <c r="MI31" s="66"/>
      <c r="MJ31" s="66"/>
      <c r="MK31" s="66"/>
      <c r="ML31" s="66"/>
      <c r="MM31" s="66"/>
      <c r="MN31" s="66"/>
      <c r="MO31" s="66"/>
      <c r="MP31" s="66"/>
      <c r="MQ31" s="66"/>
      <c r="MR31" s="66"/>
      <c r="MS31" s="66"/>
      <c r="MT31" s="66"/>
      <c r="MU31" s="66"/>
      <c r="MV31" s="66"/>
      <c r="MW31" s="66"/>
      <c r="MX31" s="66"/>
      <c r="MY31" s="66"/>
      <c r="MZ31" s="66"/>
      <c r="NA31" s="66"/>
      <c r="NB31" s="66"/>
      <c r="NC31" s="66"/>
      <c r="ND31" s="66"/>
      <c r="NE31" s="66"/>
      <c r="NF31" s="66"/>
      <c r="NG31" s="66"/>
      <c r="NH31" s="66"/>
      <c r="NI31" s="66"/>
      <c r="NJ31" s="66"/>
      <c r="NK31" s="66"/>
      <c r="NL31" s="66"/>
      <c r="NM31" s="66"/>
      <c r="NN31" s="66"/>
      <c r="NO31" s="66"/>
      <c r="NP31" s="66"/>
      <c r="NQ31" s="66"/>
      <c r="NR31" s="66"/>
      <c r="NS31" s="66"/>
      <c r="NT31" s="66"/>
      <c r="NU31" s="66"/>
    </row>
    <row r="32" s="40" customFormat="1" ht="51.95" customHeight="1" spans="1:385">
      <c r="A32" s="180" t="s">
        <v>91</v>
      </c>
      <c r="B32" s="78" t="s">
        <v>157</v>
      </c>
      <c r="C32" s="54" t="s">
        <v>158</v>
      </c>
      <c r="D32" s="65" t="s">
        <v>137</v>
      </c>
      <c r="E32" s="56">
        <v>18.3</v>
      </c>
      <c r="F32" s="61"/>
      <c r="G32" s="58">
        <f>IF(E32="","",ROUND(E32*F32,2))</f>
        <v>0</v>
      </c>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c r="IW32" s="66"/>
      <c r="IX32" s="66"/>
      <c r="IY32" s="66"/>
      <c r="IZ32" s="66"/>
      <c r="JA32" s="66"/>
      <c r="JB32" s="66"/>
      <c r="JC32" s="66"/>
      <c r="JD32" s="66"/>
      <c r="JE32" s="66"/>
      <c r="JF32" s="66"/>
      <c r="JG32" s="66"/>
      <c r="JH32" s="66"/>
      <c r="JI32" s="66"/>
      <c r="JJ32" s="66"/>
      <c r="JK32" s="66"/>
      <c r="JL32" s="66"/>
      <c r="JM32" s="66"/>
      <c r="JN32" s="66"/>
      <c r="JO32" s="66"/>
      <c r="JP32" s="66"/>
      <c r="JQ32" s="66"/>
      <c r="JR32" s="66"/>
      <c r="JS32" s="66"/>
      <c r="JT32" s="66"/>
      <c r="JU32" s="66"/>
      <c r="JV32" s="66"/>
      <c r="JW32" s="66"/>
      <c r="JX32" s="66"/>
      <c r="JY32" s="66"/>
      <c r="JZ32" s="66"/>
      <c r="KA32" s="66"/>
      <c r="KB32" s="66"/>
      <c r="KC32" s="66"/>
      <c r="KD32" s="66"/>
      <c r="KE32" s="66"/>
      <c r="KF32" s="66"/>
      <c r="KG32" s="66"/>
      <c r="KH32" s="66"/>
      <c r="KI32" s="66"/>
      <c r="KJ32" s="66"/>
      <c r="KK32" s="66"/>
      <c r="KL32" s="66"/>
      <c r="KM32" s="66"/>
      <c r="KN32" s="66"/>
      <c r="KO32" s="66"/>
      <c r="KP32" s="66"/>
      <c r="KQ32" s="66"/>
      <c r="KR32" s="66"/>
      <c r="KS32" s="66"/>
      <c r="KT32" s="66"/>
      <c r="KU32" s="66"/>
      <c r="KV32" s="66"/>
      <c r="KW32" s="66"/>
      <c r="KX32" s="66"/>
      <c r="KY32" s="66"/>
      <c r="KZ32" s="66"/>
      <c r="LA32" s="66"/>
      <c r="LB32" s="66"/>
      <c r="LC32" s="66"/>
      <c r="LD32" s="66"/>
      <c r="LE32" s="66"/>
      <c r="LF32" s="66"/>
      <c r="LG32" s="66"/>
      <c r="LH32" s="66"/>
      <c r="LI32" s="66"/>
      <c r="LJ32" s="66"/>
      <c r="LK32" s="66"/>
      <c r="LL32" s="66"/>
      <c r="LM32" s="66"/>
      <c r="LN32" s="66"/>
      <c r="LO32" s="66"/>
      <c r="LP32" s="66"/>
      <c r="LQ32" s="66"/>
      <c r="LR32" s="66"/>
      <c r="LS32" s="66"/>
      <c r="LT32" s="66"/>
      <c r="LU32" s="66"/>
      <c r="LV32" s="66"/>
      <c r="LW32" s="66"/>
      <c r="LX32" s="66"/>
      <c r="LY32" s="66"/>
      <c r="LZ32" s="66"/>
      <c r="MA32" s="66"/>
      <c r="MB32" s="66"/>
      <c r="MC32" s="66"/>
      <c r="MD32" s="66"/>
      <c r="ME32" s="66"/>
      <c r="MF32" s="66"/>
      <c r="MG32" s="66"/>
      <c r="MH32" s="66"/>
      <c r="MI32" s="66"/>
      <c r="MJ32" s="66"/>
      <c r="MK32" s="66"/>
      <c r="ML32" s="66"/>
      <c r="MM32" s="66"/>
      <c r="MN32" s="66"/>
      <c r="MO32" s="66"/>
      <c r="MP32" s="66"/>
      <c r="MQ32" s="66"/>
      <c r="MR32" s="66"/>
      <c r="MS32" s="66"/>
      <c r="MT32" s="66"/>
      <c r="MU32" s="66"/>
      <c r="MV32" s="66"/>
      <c r="MW32" s="66"/>
      <c r="MX32" s="66"/>
      <c r="MY32" s="66"/>
      <c r="MZ32" s="66"/>
      <c r="NA32" s="66"/>
      <c r="NB32" s="66"/>
      <c r="NC32" s="66"/>
      <c r="ND32" s="66"/>
      <c r="NE32" s="66"/>
      <c r="NF32" s="66"/>
      <c r="NG32" s="66"/>
      <c r="NH32" s="66"/>
      <c r="NI32" s="66"/>
      <c r="NJ32" s="66"/>
      <c r="NK32" s="66"/>
      <c r="NL32" s="66"/>
      <c r="NM32" s="66"/>
      <c r="NN32" s="66"/>
      <c r="NO32" s="66"/>
      <c r="NP32" s="66"/>
      <c r="NQ32" s="66"/>
      <c r="NR32" s="66"/>
      <c r="NS32" s="66"/>
      <c r="NT32" s="66"/>
      <c r="NU32" s="66"/>
    </row>
    <row r="33" s="40" customFormat="1" ht="50.1" customHeight="1" spans="1:385">
      <c r="A33" s="180" t="s">
        <v>93</v>
      </c>
      <c r="B33" s="78" t="s">
        <v>159</v>
      </c>
      <c r="C33" s="64" t="s">
        <v>160</v>
      </c>
      <c r="D33" s="65" t="s">
        <v>70</v>
      </c>
      <c r="E33" s="56">
        <v>416.1</v>
      </c>
      <c r="F33" s="61"/>
      <c r="G33" s="58">
        <f>IF(E33="","",ROUND(E33*F33,2))</f>
        <v>0</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c r="IW33" s="66"/>
      <c r="IX33" s="66"/>
      <c r="IY33" s="66"/>
      <c r="IZ33" s="66"/>
      <c r="JA33" s="66"/>
      <c r="JB33" s="66"/>
      <c r="JC33" s="66"/>
      <c r="JD33" s="66"/>
      <c r="JE33" s="66"/>
      <c r="JF33" s="66"/>
      <c r="JG33" s="66"/>
      <c r="JH33" s="66"/>
      <c r="JI33" s="66"/>
      <c r="JJ33" s="66"/>
      <c r="JK33" s="66"/>
      <c r="JL33" s="66"/>
      <c r="JM33" s="66"/>
      <c r="JN33" s="66"/>
      <c r="JO33" s="66"/>
      <c r="JP33" s="66"/>
      <c r="JQ33" s="66"/>
      <c r="JR33" s="66"/>
      <c r="JS33" s="66"/>
      <c r="JT33" s="66"/>
      <c r="JU33" s="66"/>
      <c r="JV33" s="66"/>
      <c r="JW33" s="66"/>
      <c r="JX33" s="66"/>
      <c r="JY33" s="66"/>
      <c r="JZ33" s="66"/>
      <c r="KA33" s="66"/>
      <c r="KB33" s="66"/>
      <c r="KC33" s="66"/>
      <c r="KD33" s="66"/>
      <c r="KE33" s="66"/>
      <c r="KF33" s="66"/>
      <c r="KG33" s="66"/>
      <c r="KH33" s="66"/>
      <c r="KI33" s="66"/>
      <c r="KJ33" s="66"/>
      <c r="KK33" s="66"/>
      <c r="KL33" s="66"/>
      <c r="KM33" s="66"/>
      <c r="KN33" s="66"/>
      <c r="KO33" s="66"/>
      <c r="KP33" s="66"/>
      <c r="KQ33" s="66"/>
      <c r="KR33" s="66"/>
      <c r="KS33" s="66"/>
      <c r="KT33" s="66"/>
      <c r="KU33" s="66"/>
      <c r="KV33" s="66"/>
      <c r="KW33" s="66"/>
      <c r="KX33" s="66"/>
      <c r="KY33" s="66"/>
      <c r="KZ33" s="66"/>
      <c r="LA33" s="66"/>
      <c r="LB33" s="66"/>
      <c r="LC33" s="66"/>
      <c r="LD33" s="66"/>
      <c r="LE33" s="66"/>
      <c r="LF33" s="66"/>
      <c r="LG33" s="66"/>
      <c r="LH33" s="66"/>
      <c r="LI33" s="66"/>
      <c r="LJ33" s="66"/>
      <c r="LK33" s="66"/>
      <c r="LL33" s="66"/>
      <c r="LM33" s="66"/>
      <c r="LN33" s="66"/>
      <c r="LO33" s="66"/>
      <c r="LP33" s="66"/>
      <c r="LQ33" s="66"/>
      <c r="LR33" s="66"/>
      <c r="LS33" s="66"/>
      <c r="LT33" s="66"/>
      <c r="LU33" s="66"/>
      <c r="LV33" s="66"/>
      <c r="LW33" s="66"/>
      <c r="LX33" s="66"/>
      <c r="LY33" s="66"/>
      <c r="LZ33" s="66"/>
      <c r="MA33" s="66"/>
      <c r="MB33" s="66"/>
      <c r="MC33" s="66"/>
      <c r="MD33" s="66"/>
      <c r="ME33" s="66"/>
      <c r="MF33" s="66"/>
      <c r="MG33" s="66"/>
      <c r="MH33" s="66"/>
      <c r="MI33" s="66"/>
      <c r="MJ33" s="66"/>
      <c r="MK33" s="66"/>
      <c r="ML33" s="66"/>
      <c r="MM33" s="66"/>
      <c r="MN33" s="66"/>
      <c r="MO33" s="66"/>
      <c r="MP33" s="66"/>
      <c r="MQ33" s="66"/>
      <c r="MR33" s="66"/>
      <c r="MS33" s="66"/>
      <c r="MT33" s="66"/>
      <c r="MU33" s="66"/>
      <c r="MV33" s="66"/>
      <c r="MW33" s="66"/>
      <c r="MX33" s="66"/>
      <c r="MY33" s="66"/>
      <c r="MZ33" s="66"/>
      <c r="NA33" s="66"/>
      <c r="NB33" s="66"/>
      <c r="NC33" s="66"/>
      <c r="ND33" s="66"/>
      <c r="NE33" s="66"/>
      <c r="NF33" s="66"/>
      <c r="NG33" s="66"/>
      <c r="NH33" s="66"/>
      <c r="NI33" s="66"/>
      <c r="NJ33" s="66"/>
      <c r="NK33" s="66"/>
      <c r="NL33" s="66"/>
      <c r="NM33" s="66"/>
      <c r="NN33" s="66"/>
      <c r="NO33" s="66"/>
      <c r="NP33" s="66"/>
      <c r="NQ33" s="66"/>
      <c r="NR33" s="66"/>
      <c r="NS33" s="66"/>
      <c r="NT33" s="66"/>
      <c r="NU33" s="66"/>
    </row>
    <row r="34" ht="30" customHeight="1" spans="1:385">
      <c r="A34" s="46" t="s">
        <v>161</v>
      </c>
      <c r="B34" s="46"/>
      <c r="C34" s="46"/>
      <c r="D34" s="46"/>
      <c r="E34" s="80">
        <f>SUM(G6:G33)</f>
        <v>0</v>
      </c>
      <c r="F34" s="80"/>
      <c r="G34" s="81" t="s">
        <v>96</v>
      </c>
    </row>
  </sheetData>
  <sheetProtection algorithmName="SHA-512" hashValue="DEqQID17HouWuQiAxiIM5Aq4bZ97x/h+SJkTOxUHKL2subINavUdTe7aiEn4w8XbEfp/WQ8T5iWXE70BGuK6OA==" saltValue="QCtbyA2qXqqlfeioVvxJwA==" spinCount="100000" sheet="1" objects="1" scenarios="1"/>
  <mergeCells count="4">
    <mergeCell ref="A1:G1"/>
    <mergeCell ref="F3:G3"/>
    <mergeCell ref="A34:D34"/>
    <mergeCell ref="E34:F34"/>
  </mergeCells>
  <printOptions horizontalCentered="1"/>
  <pageMargins left="0.472222222222222" right="0.472222222222222" top="0.472222222222222" bottom="0.472222222222222" header="0.472222222222222" footer="0.472222222222222"/>
  <pageSetup paperSize="9" firstPageNumber="4294963191"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view="pageBreakPreview" zoomScale="115" zoomScaleNormal="100" workbookViewId="0">
      <selection activeCell="K9" sqref="K9"/>
    </sheetView>
  </sheetViews>
  <sheetFormatPr defaultColWidth="9.875" defaultRowHeight="15.75" outlineLevelCol="6"/>
  <cols>
    <col min="1" max="1" width="9.25" style="3" customWidth="1"/>
    <col min="2" max="2" width="17.875" style="4" customWidth="1"/>
    <col min="3" max="3" width="28.625" style="4" customWidth="1"/>
    <col min="4" max="4" width="6.5" style="3" customWidth="1"/>
    <col min="5" max="6" width="9.875" style="5" customWidth="1"/>
    <col min="7" max="7" width="13.125" style="5" customWidth="1"/>
    <col min="8" max="16384" width="9.875" style="3"/>
  </cols>
  <sheetData>
    <row r="1" ht="42" customHeight="1" spans="1:7">
      <c r="A1" s="6" t="s">
        <v>162</v>
      </c>
      <c r="B1" s="6"/>
      <c r="C1" s="6"/>
      <c r="D1" s="6"/>
      <c r="E1" s="6"/>
      <c r="F1" s="6"/>
      <c r="G1" s="6"/>
    </row>
    <row r="2" ht="24" customHeight="1" spans="1:7">
      <c r="A2" s="7" t="str">
        <f>汇总表!A2</f>
        <v>项目名称：2026年浦口区乡村道养护工程</v>
      </c>
      <c r="B2" s="7"/>
      <c r="C2" s="7"/>
      <c r="D2" s="7"/>
      <c r="E2" s="7"/>
      <c r="F2" s="7"/>
      <c r="G2" s="7"/>
    </row>
    <row r="3" ht="24" customHeight="1" spans="1:7">
      <c r="A3" s="8"/>
      <c r="B3" s="8"/>
      <c r="C3" s="8"/>
      <c r="D3" s="8"/>
      <c r="E3" s="8"/>
      <c r="F3" s="9" t="s">
        <v>76</v>
      </c>
      <c r="G3" s="9"/>
    </row>
    <row r="4" ht="30" customHeight="1" spans="1:7">
      <c r="A4" s="10" t="s">
        <v>77</v>
      </c>
      <c r="B4" s="11" t="s">
        <v>78</v>
      </c>
      <c r="C4" s="12" t="s">
        <v>51</v>
      </c>
      <c r="D4" s="11" t="s">
        <v>79</v>
      </c>
      <c r="E4" s="13" t="s">
        <v>80</v>
      </c>
      <c r="F4" s="13" t="s">
        <v>54</v>
      </c>
      <c r="G4" s="14" t="s">
        <v>55</v>
      </c>
    </row>
    <row r="5" s="1" customFormat="1" ht="26.1" customHeight="1" spans="1:7">
      <c r="A5" s="180" t="s">
        <v>163</v>
      </c>
      <c r="B5" s="16" t="s">
        <v>164</v>
      </c>
      <c r="C5" s="16"/>
      <c r="D5" s="17"/>
      <c r="E5" s="18"/>
      <c r="F5" s="18"/>
      <c r="G5" s="19"/>
    </row>
    <row r="6" s="1" customFormat="1" ht="27.95" customHeight="1" spans="1:7">
      <c r="A6" s="180" t="s">
        <v>84</v>
      </c>
      <c r="B6" s="16" t="s">
        <v>165</v>
      </c>
      <c r="C6" s="20"/>
      <c r="D6" s="17"/>
      <c r="E6" s="18"/>
      <c r="F6" s="18"/>
      <c r="G6" s="19"/>
    </row>
    <row r="7" s="1" customFormat="1" ht="75" customHeight="1" spans="1:7">
      <c r="A7" s="185" t="s">
        <v>145</v>
      </c>
      <c r="B7" s="20" t="s">
        <v>166</v>
      </c>
      <c r="C7" s="22" t="s">
        <v>167</v>
      </c>
      <c r="D7" s="17" t="s">
        <v>70</v>
      </c>
      <c r="E7" s="18">
        <v>826</v>
      </c>
      <c r="F7" s="23"/>
      <c r="G7" s="24">
        <f>IF(E7="","",ROUND(E7*F7,2))</f>
        <v>0</v>
      </c>
    </row>
    <row r="8" s="1" customFormat="1" ht="30" customHeight="1" spans="1:7">
      <c r="A8" s="186" t="s">
        <v>91</v>
      </c>
      <c r="B8" s="26" t="s">
        <v>168</v>
      </c>
      <c r="C8" s="27"/>
      <c r="D8" s="17"/>
      <c r="E8" s="18"/>
      <c r="F8" s="28"/>
      <c r="G8" s="24"/>
    </row>
    <row r="9" s="1" customFormat="1" ht="75" customHeight="1" spans="1:7">
      <c r="A9" s="29">
        <v>-1</v>
      </c>
      <c r="B9" s="30" t="s">
        <v>169</v>
      </c>
      <c r="C9" s="31" t="s">
        <v>170</v>
      </c>
      <c r="D9" s="32" t="s">
        <v>171</v>
      </c>
      <c r="E9" s="18">
        <v>1</v>
      </c>
      <c r="F9" s="23"/>
      <c r="G9" s="24">
        <f>IF(E9="","",ROUND(E9*F9,2))</f>
        <v>0</v>
      </c>
    </row>
    <row r="10" s="1" customFormat="1" ht="96.95" customHeight="1" spans="1:7">
      <c r="A10" s="21" t="s">
        <v>172</v>
      </c>
      <c r="B10" s="26" t="s">
        <v>173</v>
      </c>
      <c r="C10" s="31" t="s">
        <v>174</v>
      </c>
      <c r="D10" s="32" t="s">
        <v>171</v>
      </c>
      <c r="E10" s="18">
        <v>1</v>
      </c>
      <c r="F10" s="23"/>
      <c r="G10" s="24">
        <f>IF(E10="","",ROUND(E10*F10,2))</f>
        <v>0</v>
      </c>
    </row>
    <row r="11" s="2" customFormat="1" ht="26.1" customHeight="1" spans="1:7">
      <c r="A11" s="15" t="s">
        <v>175</v>
      </c>
      <c r="B11" s="20" t="s">
        <v>176</v>
      </c>
      <c r="C11" s="20"/>
      <c r="D11" s="17"/>
      <c r="E11" s="18"/>
      <c r="F11" s="28"/>
      <c r="G11" s="24" t="str">
        <f>IF(E11="","",ROUND(E11*F11,2))</f>
        <v/>
      </c>
    </row>
    <row r="12" s="2" customFormat="1" ht="32.1" customHeight="1" spans="1:7">
      <c r="A12" s="15" t="s">
        <v>84</v>
      </c>
      <c r="B12" s="20" t="s">
        <v>177</v>
      </c>
      <c r="C12" s="27" t="s">
        <v>178</v>
      </c>
      <c r="D12" s="33" t="s">
        <v>179</v>
      </c>
      <c r="E12" s="18">
        <v>2594.5</v>
      </c>
      <c r="F12" s="23"/>
      <c r="G12" s="24">
        <f>IF(E12="","",ROUND(E12*F12,2))</f>
        <v>0</v>
      </c>
    </row>
    <row r="13" ht="30" customHeight="1" spans="1:7">
      <c r="A13" s="34" t="s">
        <v>180</v>
      </c>
      <c r="B13" s="35"/>
      <c r="C13" s="35"/>
      <c r="D13" s="11"/>
      <c r="E13" s="36">
        <f>SUM(G5:G12)</f>
        <v>0</v>
      </c>
      <c r="F13" s="37"/>
      <c r="G13" s="38" t="s">
        <v>96</v>
      </c>
    </row>
    <row r="14" ht="26.1" customHeight="1"/>
    <row r="15" ht="39.75" customHeight="1"/>
    <row r="17" ht="24.75" customHeight="1"/>
    <row r="18" ht="26.25" customHeight="1"/>
    <row r="20" ht="24.75" customHeight="1" spans="2:7">
      <c r="B20" s="3"/>
      <c r="C20" s="3"/>
      <c r="E20" s="3"/>
      <c r="F20" s="3"/>
      <c r="G20" s="3"/>
    </row>
    <row r="22" ht="30.75" customHeight="1" spans="2:7">
      <c r="B22" s="3"/>
      <c r="C22" s="3"/>
      <c r="E22" s="3"/>
      <c r="F22" s="3"/>
      <c r="G22" s="3"/>
    </row>
    <row r="23" ht="22.5" customHeight="1" spans="2:7">
      <c r="B23" s="3"/>
      <c r="C23" s="3"/>
      <c r="E23" s="3"/>
      <c r="F23" s="3"/>
      <c r="G23" s="3"/>
    </row>
    <row r="25" ht="32.25" customHeight="1"/>
    <row r="27" ht="35.25" customHeight="1"/>
    <row r="28" ht="32.25" customHeight="1"/>
    <row r="29" ht="13.5" customHeight="1"/>
    <row r="30" ht="33.75" customHeight="1"/>
    <row r="31" ht="33.75" customHeight="1"/>
  </sheetData>
  <sheetProtection algorithmName="SHA-512" hashValue="zFFcV1LRsWa/+f/piPhjd5IkErDqUiW5S3YPJAjwvlvMl30dWOGgmZL9WZDw7YtKXjoP2dp1Iu36IqGzm78VNA==" saltValue="qNr77mGBgzUFSJUFYdNRYQ==" spinCount="100000" sheet="1" objects="1" scenarios="1"/>
  <mergeCells count="5">
    <mergeCell ref="A1:G1"/>
    <mergeCell ref="A2:G2"/>
    <mergeCell ref="F3:G3"/>
    <mergeCell ref="A13:D13"/>
    <mergeCell ref="E13:F13"/>
  </mergeCells>
  <printOptions horizontalCentered="1"/>
  <pageMargins left="0.472222222222222" right="0.472222222222222" top="0.472222222222222" bottom="0.472222222222222" header="0.472222222222222" footer="0.472222222222222"/>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3" master="" otherUserPermission="visible"/>
  <rangeList sheetStid="18" master="" otherUserPermission="visible"/>
  <rangeList sheetStid="3" master="" otherUserPermission="visible"/>
  <rangeList sheetStid="9" master="" otherUserPermission="visible"/>
  <rangeList sheetStid="28"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说明 </vt:lpstr>
      <vt:lpstr>汇总表</vt:lpstr>
      <vt:lpstr>100章</vt:lpstr>
      <vt:lpstr>200章</vt:lpstr>
      <vt:lpstr>300章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AntonHan</cp:lastModifiedBy>
  <dcterms:created xsi:type="dcterms:W3CDTF">2006-09-13T11:21:00Z</dcterms:created>
  <cp:lastPrinted>2026-05-18T12:26:00Z</cp:lastPrinted>
  <dcterms:modified xsi:type="dcterms:W3CDTF">2026-05-21T06:45:18Z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5C408B4C0D9740D5B331AC7F77B0D2D3</vt:lpwstr>
  </property>
  <property fmtid="{D5CDD505-2E9C-101B-9397-08002B2CF9AE}" pid="4" name="CalculationRule">
    <vt:i4>0</vt:i4>
  </property>
</Properties>
</file>